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nukib.sharepoint.com/sites/KA-OK-M365/Shared Documents/General/13-DOKUMENTY_RAP/Podpurne_materialy_verejne/Pruvodce-rizenim-aktiv-a-rizik_aktualizace/verze-k-publikaci/"/>
    </mc:Choice>
  </mc:AlternateContent>
  <xr:revisionPtr revIDLastSave="7689" documentId="13_ncr:1_{DA1995E2-9C97-446D-A2BD-69154F9F6B6F}" xr6:coauthVersionLast="47" xr6:coauthVersionMax="47" xr10:uidLastSave="{931CA194-EA37-4B73-A522-F394CD7C60A4}"/>
  <bookViews>
    <workbookView xWindow="-120" yWindow="-120" windowWidth="29040" windowHeight="15720" xr2:uid="{5A4907C3-C429-43DF-BCFA-FEF5E5650F59}"/>
  </bookViews>
  <sheets>
    <sheet name="Verze" sheetId="2" r:id="rId1"/>
    <sheet name="Katalog opatření" sheetId="4" r:id="rId2"/>
  </sheets>
  <definedNames>
    <definedName name="_xlnm._FilterDatabase" localSheetId="1" hidden="1">'Katalog opatření'!$A$1:$H$146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48" i="4" l="1"/>
  <c r="AE147" i="4"/>
  <c r="AD148" i="4"/>
  <c r="AC148" i="4"/>
  <c r="AD147" i="4"/>
  <c r="AC147" i="4"/>
  <c r="AB148" i="4"/>
  <c r="AB147" i="4"/>
  <c r="AA148" i="4"/>
  <c r="AA147" i="4"/>
  <c r="Z148" i="4"/>
  <c r="Z147" i="4"/>
  <c r="Y148" i="4"/>
  <c r="Y147" i="4"/>
  <c r="X148" i="4"/>
  <c r="X147" i="4"/>
  <c r="W148" i="4"/>
  <c r="W147" i="4"/>
  <c r="V147" i="4"/>
  <c r="V148" i="4"/>
  <c r="U148" i="4"/>
  <c r="U147" i="4"/>
  <c r="T148" i="4"/>
  <c r="T147" i="4"/>
  <c r="S148" i="4"/>
  <c r="S147" i="4"/>
  <c r="R148" i="4"/>
  <c r="R147" i="4"/>
  <c r="Q148" i="4"/>
  <c r="Q147" i="4"/>
  <c r="P147" i="4"/>
  <c r="P148" i="4"/>
  <c r="O148" i="4"/>
  <c r="O147" i="4"/>
  <c r="N148" i="4" l="1"/>
  <c r="N147" i="4"/>
</calcChain>
</file>

<file path=xl/sharedStrings.xml><?xml version="1.0" encoding="utf-8"?>
<sst xmlns="http://schemas.openxmlformats.org/spreadsheetml/2006/main" count="1494" uniqueCount="802">
  <si>
    <t>PŘÍLOHA 7: PROHLÁŠENÍ O APLIKOVATELNOSTI - MINISTERSTVO PRO CERTIFIKACI SENZORŮ</t>
  </si>
  <si>
    <r>
      <t xml:space="preserve">CITLIVÉ  </t>
    </r>
    <r>
      <rPr>
        <b/>
        <sz val="11"/>
        <color theme="5"/>
        <rFont val="Calibri"/>
        <family val="2"/>
        <charset val="238"/>
        <scheme val="minor"/>
      </rPr>
      <t>TLP:AMBER</t>
    </r>
    <r>
      <rPr>
        <sz val="11"/>
        <color theme="5"/>
        <rFont val="Calibri"/>
        <family val="2"/>
        <charset val="238"/>
        <scheme val="minor"/>
      </rPr>
      <t xml:space="preserve">	</t>
    </r>
    <r>
      <rPr>
        <sz val="11"/>
        <color theme="1"/>
        <rFont val="Calibri"/>
        <family val="2"/>
        <charset val="238"/>
        <scheme val="minor"/>
      </rPr>
      <t xml:space="preserve">		</t>
    </r>
  </si>
  <si>
    <t>Datum</t>
  </si>
  <si>
    <t>Verze</t>
  </si>
  <si>
    <t>Změneno</t>
  </si>
  <si>
    <t>Provedená změna</t>
  </si>
  <si>
    <t>1.0</t>
  </si>
  <si>
    <t>Manažer KB</t>
  </si>
  <si>
    <t>Vytvoření dokumentu</t>
  </si>
  <si>
    <t>Výbor pro řízení KB</t>
  </si>
  <si>
    <t>Schválení dokumentu</t>
  </si>
  <si>
    <t>ID</t>
  </si>
  <si>
    <t>Vazba</t>
  </si>
  <si>
    <r>
      <t xml:space="preserve">Otázka </t>
    </r>
    <r>
      <rPr>
        <sz val="12"/>
        <rFont val="Calibri"/>
        <family val="2"/>
        <charset val="238"/>
        <scheme val="minor"/>
      </rPr>
      <t>(Pozn. U dokumentace je potřeba současně posuzovat, jestli jsou popsané postupy zavedené v praxi a jestli je dokumentace aktualizovaná.)</t>
    </r>
  </si>
  <si>
    <t>Aplikováno
(ano/ne/částečně)</t>
  </si>
  <si>
    <t>Neaplikováno</t>
  </si>
  <si>
    <t>Hodnocení účinnosti opatření</t>
  </si>
  <si>
    <t>Komentář (např. odkaz na dokumentaci)</t>
  </si>
  <si>
    <t>Číselná hodnota účinnosti bezpečnostního opatření</t>
  </si>
  <si>
    <t>Kategorie zranitelností</t>
  </si>
  <si>
    <t>zákon/
vyhláška</t>
  </si>
  <si>
    <t>§</t>
  </si>
  <si>
    <t>Ustanovení</t>
  </si>
  <si>
    <t>Odůvodnění neaplikovatelnosti bezpečnostní opatření</t>
  </si>
  <si>
    <t>Přijatá náhradní bezpečnostní opatření</t>
  </si>
  <si>
    <t>U každého opatření se ptáme, zda je dokumentováno, kontrolována jeho účinnost. Pokud opatření není, tak 4. Pokud opatření je, tak se dále ptáme, zda je účinné a zda nás ochrání. Pokud nás ochrání vždy, tak uvedeme 1, pokud ve většině případů, tak uvedeme 2, pokud jen někdy, tak uvedeme 3 a pokud vůbec, tak je k ničemu a uvedeme 4.
Možné odpovědi:</t>
  </si>
  <si>
    <t>Do tohoto sloupce zapsat hodnotu v intervalu 1 až 4.</t>
  </si>
  <si>
    <t>Nedostatečná údržba aktiv</t>
  </si>
  <si>
    <t>Zastaralost aktiv</t>
  </si>
  <si>
    <t>Nedostatečná ochrana perimetru</t>
  </si>
  <si>
    <t>Nedostatečné bezpečnostní povědomí uživatelů, administrátorů, osob zastávajících bezpečnostní role, dodavatelů a vrcholného vedení</t>
  </si>
  <si>
    <t>Nedostatečné zálohování</t>
  </si>
  <si>
    <t>Nevhodné nastavení přístupových oprávnění</t>
  </si>
  <si>
    <t>Nedostatečné postupy a procesy pro detekování kybernetických bezpečnostních událostí a identifikování kybernetických bezpečnostních incidentů</t>
  </si>
  <si>
    <t>Nedostatečné monitorování činnosti uživatelů a administrátorů a neschopnost odhalit činnost, která může mít vliv na bezpečnost regulované služby</t>
  </si>
  <si>
    <t>Nedostatečné stanovení bezpečnostních pravidel a postupů, nepřesné nebo nejednoznačné vymezení práv a povinností uživatelů, administrátorů, osob zastávajících bezpečnostní role, dodavatelů a vrcholného vedení</t>
  </si>
  <si>
    <t>Nedostatečná ochrana aktiv</t>
  </si>
  <si>
    <t>Nevhodně navržená bezpečná architektura</t>
  </si>
  <si>
    <t>Nedostatečná míra nezávislé kontroly</t>
  </si>
  <si>
    <t>Neschopnost včasného odhalení pochybení ze strany uživatelů, administrátorů, osob zastávajících bezpečnostní role, dodavatelů a vrcholného vedení</t>
  </si>
  <si>
    <t>Nedostatek zaměstnanců s potřebnou odbornou úrovní znalostí</t>
  </si>
  <si>
    <t>Umístění aktiva mimo fyzickou kontrolu (například na území cizího státu)</t>
  </si>
  <si>
    <t>Umístění aktiva na území státu, o jehož právním prostředí nemá povinná osoba dostatečné povědomí</t>
  </si>
  <si>
    <t>Zranitelnosti odhalené při skenování zranitelností a penetračním testování</t>
  </si>
  <si>
    <t>ZKB</t>
  </si>
  <si>
    <t>§ 12</t>
  </si>
  <si>
    <t>STANOVENÍ ROZSAHU ŘÍZENÍ KYBERNETICKÉ BEZPEČNOSTI</t>
  </si>
  <si>
    <t>zákon</t>
  </si>
  <si>
    <t>§ 12 odst. 2 a), b) zákona</t>
  </si>
  <si>
    <t>Jsou určena všechna primární aktiva a došlo k posouzení, zda souvisí s poskytováním regulované služby?</t>
  </si>
  <si>
    <t>ano</t>
  </si>
  <si>
    <t>ANO. Všechna primární aktiva jsou určena a došlo k posouzení jejich souvislosti s poskytováním regulované služby.</t>
  </si>
  <si>
    <t>_</t>
  </si>
  <si>
    <t>ČÁSTEČNĚ. Primární aktiva jsou určena, nedošlo však k posouzení jejich souvislosti s poskytováním regulované služby.</t>
  </si>
  <si>
    <t>NE. Primární aktiva  určena nejsou.</t>
  </si>
  <si>
    <t>x</t>
  </si>
  <si>
    <t>§ 12 odst. 2 c) zákona</t>
  </si>
  <si>
    <t>Došlo k určení podpůrných aktiv u primárních aktiv související s poskytováním regulované služby?</t>
  </si>
  <si>
    <t>ANO. Podpůrná aktiva jsou určena u všech primárních aktiv.</t>
  </si>
  <si>
    <t xml:space="preserve">ČÁSTEČNĚ. Podpůrná aktiva jsou u části primárních aktiv určena. </t>
  </si>
  <si>
    <t>NE. Podpůrná aktiva určena nejsou.</t>
  </si>
  <si>
    <t>§ 12 odst. 1, 4, 5 zákona</t>
  </si>
  <si>
    <t>Je stanoven rozsah řízení KB? Je tento rozsah pravidelně přezkoumáván a aktualizován? 
Pozn. Pokud nějaké aktivum nebylo posouzeno, platí, že je součástí rozsahu řízení KB.</t>
  </si>
  <si>
    <t>ANO. Rozsah řízení KB je stanoven a je také pravidelně přezkoumáván a aktualizován.</t>
  </si>
  <si>
    <t>ČÁSTEČNĚ. Rozsah řízení KB je stanoven, avšak při jeho stanovení byla opomenuta některá aktiva, či je přezkoumáván a aktualizován, avšak ne pravidelně.</t>
  </si>
  <si>
    <t>NE. Rozsah řízení KB není stanoven, přezkoumáván ani aktualizován.</t>
  </si>
  <si>
    <t>§ 12 odst. 3 ZKB; § 5 odst. 3; § 4 odst. 4 písm. c) vyhlášky</t>
  </si>
  <si>
    <t xml:space="preserve">Je vytvořena evidence aktiv, která jsou součástí rozsahu řízení KB, včetně aktiv vyloučených z rozsahu řízení KB (včetně odůvodnění vyjmutí z rozsahu). Je součástí této evidence také určení garantů aktiv? </t>
  </si>
  <si>
    <t xml:space="preserve">ANO. Evidence aktiv je vytvořena, včetně určení  garantů jednotlivých aktiv. </t>
  </si>
  <si>
    <t>ČÁSTEČNĚ. Je vytvořena evidence aktiv, ve které ale nejsou uvedena všechna aktiva, nebo nejsou určeni garanti pro jednotlivá aktiva.</t>
  </si>
  <si>
    <t>NE. Evidence aktiv vedena není.</t>
  </si>
  <si>
    <t>vyhláška</t>
  </si>
  <si>
    <t>§ 3</t>
  </si>
  <si>
    <t>SYSTÉM ŘÍZENÍ BEZPEČNOSTI INFORMACÍ</t>
  </si>
  <si>
    <t>§ 3 písm. a), d); § 4 odst. 1 písm. b); § 6 odst. 1</t>
  </si>
  <si>
    <t>Je stanovena (vytvořená, schválená a účinná) politika ISMS? Jsou v ní obsaženy hlavní zásady, cíle ISMS, bezpečnostní potřeby, práva a povinnosti ve vztahu k ISMS? Je stanovena bezpečnostní dokumentace v souladu s požadavky § 6? Je vytvořena kompletní bezpečnostní politika, která je řízena, pravidelně aktualizována a přiměřeně dostupná relevantním rolím?</t>
  </si>
  <si>
    <t>částečně</t>
  </si>
  <si>
    <t>ANO. Politika je vytvořena a pravidelně aktualizována, pokrývá všechny požadované oblasti, je řízena i pravidelně aktualizována a je dodržována v praxi.</t>
  </si>
  <si>
    <t>ČÁSTEČNĚ. Politika je vytvořena, pravidelně aktualizována a dodržována v praxi, nepokrývá však všechny požadované oblasti.</t>
  </si>
  <si>
    <t>ČÁSTEČNĚ. Politika je vytvořena, není však pravidelně aktualizována, nepokrývá všechny požadované oblasti, nebo není dodržována v praxi.</t>
  </si>
  <si>
    <t>NE. Politika není vytvořena.</t>
  </si>
  <si>
    <t>část bezpečnostní politiky existuje, ale nejsou pokryty všechny oblasti požadované vyhláškou</t>
  </si>
  <si>
    <t>§ 3 písm. f)</t>
  </si>
  <si>
    <t xml:space="preserve">Je prováděno pravidelné roční vyhodnocení účinnosti ISMS, které obsahuje cíle ISMS, posouzení naplňování RTP, hodnocení stavu ISMS, revizi hodnocení rizik, posouzení výsledků auditu a kontrol v oblasti KB, výsledky předchozího vyhodnocení účinnosti ISMS, posouzení dopadů KBI na oblast KB a posouzení významných změn? </t>
  </si>
  <si>
    <t>ANO. Účinnost ISMS je pravidelně vyhodnocována napříč všemi stanovenými oblasti.</t>
  </si>
  <si>
    <t>ČÁSTEČNĚ. Účinnost ISMS je sice pravidelně vyhodnocována, ale jsou opomíjeny některé z oblastí, které by měla obsahovat.</t>
  </si>
  <si>
    <t>NE. Pravidelné vyhodnocení účinnosti ISMS prováděno není.</t>
  </si>
  <si>
    <t>Priloha-1_Vzorova-politika-systemu-rizeni-bezpecnosti-informaci, zmíněná politika nastavuje interval pravidelného přezkoumání, ten však není v praxi dodržován</t>
  </si>
  <si>
    <t>§ 3 písm. g); § 4 odst. 2 písm. a)</t>
  </si>
  <si>
    <t>Je z vyhodnocení účinnosti ISMS vytvořena zpráva o přezkoumání ISMS? Byla tato zpráva předložena vrcholnému vedení?</t>
  </si>
  <si>
    <t xml:space="preserve">ne </t>
  </si>
  <si>
    <t>Zpráva z přezkoumání ISMS nebyla vytvořena, ačkoli je rozsah ISMS stanoven a pravidelně aktualizován. Formální přezkoumání ISMS vrcholným vedením včetně jeho dokumentovaného vyhodnocení dosud neproběhlo.</t>
  </si>
  <si>
    <t>Stav KB je průběžně sledován odpovědnými rolemi a rizika jsou vyhodnocována v rámci řízení rizik organizace. Zpráva bude vytvořena a schválena na nejbližším Výboru pro řízení KB.</t>
  </si>
  <si>
    <t xml:space="preserve">ANO. Zpráva z přezkoumání ISMS je vytvořena a vrcholové vedení s ní bylo seznámeno. </t>
  </si>
  <si>
    <t>ČÁSTEČNĚ. Zpráva z přezkoumání ISMS vytvořena je, vrcholové vedení s ní ale seznámeno nebylo.</t>
  </si>
  <si>
    <t>NE. Zpráva z přezkoumání ISMS vytvořena není.</t>
  </si>
  <si>
    <t>zpráva z přezkumu ISMS vytvořena nebyla</t>
  </si>
  <si>
    <t>§ 3 písm. h)</t>
  </si>
  <si>
    <t>Dochází k aktualizaci ISMS a relevantní dokumentace na základě zjištění auditů a kontrol KB, výsledků vyhodnocení účinnosti ISMS, dopadů KBI a prováděných změn?</t>
  </si>
  <si>
    <t xml:space="preserve">ANO. K aktualizaci ISMS a relevantní dokumentace na základě zjištění z auditů a kontrol KB výsledků vyhodnocení účinnosti ISMS, dopadů KBI a prováděných změn dochází. </t>
  </si>
  <si>
    <t>ČÁSTEČNĚ. K aktualizaci ISMS dochází, avšak nejsou brány v potaz relevantní souvislosti.</t>
  </si>
  <si>
    <t>NE. K aktualizaci ISMS nedochází.</t>
  </si>
  <si>
    <t>§ 3 písm. i); § 4 odst. 1 písm. d)</t>
  </si>
  <si>
    <t>Jsou zajištěny dostatečné zdroje na KB a ISMS? Je vyčleněn rozpočet na KB?</t>
  </si>
  <si>
    <t>ANO. Jsou zajištěny dostatečné zdroje na KB, rozpočet na KB je vyčleněn.</t>
  </si>
  <si>
    <t>ČÁSTEČNĚ. Jsou dostatečně zajištěny pouze lidské nebo finanční zdroje, rozpočet na KB vyčleněn není.</t>
  </si>
  <si>
    <t>NE. Zdroje na kybernetickou bezpečnost jsou nedostatečné.</t>
  </si>
  <si>
    <t>§ 3 písm. j)</t>
  </si>
  <si>
    <t>Je stanoven proces řízení výjimek?</t>
  </si>
  <si>
    <t>Proces řízení výjimek z bezpečnostních požadavků nebyl v organizaci formálně zaveden, neboť nebyla identifikována potřeba systematického udělování a evidence výjimek v rámci stanoveného a aktualizovaného rozsahu ISMS.</t>
  </si>
  <si>
    <t xml:space="preserve">Odchylky od bezpečnostních požadavků jsou posuzovány individuálně odpovědnými rolemi. </t>
  </si>
  <si>
    <t>ANO. Proces řízení výjimek je stanoven.</t>
  </si>
  <si>
    <t>ČÁSTEČNĚ. Proces řízení výjimek je formálně stanoven, ale reálně neprobíhá.</t>
  </si>
  <si>
    <t>NE. Proces řízení výjimek stanoven není.</t>
  </si>
  <si>
    <t>proces řízení výjimek není nastaven</t>
  </si>
  <si>
    <t>§ 4</t>
  </si>
  <si>
    <t>POŽADAVKY NA VRCHOLNÉ VEDENÍ</t>
  </si>
  <si>
    <t xml:space="preserve">§ 4 odst. 1 písm. c); § 6 odst. 2 </t>
  </si>
  <si>
    <t>Je ISMS integrován do procesů organizace? Jsou dodržovány pravidla a postupy v bezpečnostní politice a bezpečnostní dokumentaci?</t>
  </si>
  <si>
    <t xml:space="preserve">ANO. ISMS je integrován do procesů organizace, pravidla a postupy obsažené v bezpečnostní politice a bezpečnostní dokumentaci jsou dodržována.  </t>
  </si>
  <si>
    <t>ČÁSTEČNĚ. ISMS je integrován do procesů organizace pouze částečně, nebo nejsou dodržována pravidla a postupy uvedené v bezpečnostní politice a bezpečnostní dokumentaci.</t>
  </si>
  <si>
    <t>NE. ISMS není integrován do procesů organizace.</t>
  </si>
  <si>
    <t>§ 4 odst. 1 písm. e), f), g), j)</t>
  </si>
  <si>
    <t>Je ISMS prosazováno ze strany vrcholného vedení a je ze strany vrcholného vedení demonstrována důležitost KB a ISMS? Prosazuje a podporuje vrcholné vedení naplnění stanovených cílů ISMS? Je vrcholným vedením prosazováno neustálé zlepšování ISMS (např. zaváděním bezpečnostních opatření, auditem KB, aktualizací řízení rizik, vzděláváním v oblasti KB)?</t>
  </si>
  <si>
    <t>ANO. ISMS je ze strany vrcholného vedení prosazováno dostatečně, včetně prosazování naplnění stanovených cílů a neustálého zlepšování.</t>
  </si>
  <si>
    <t>ČÁSTEČNĚ. ISMS je vrcholovým vedením prosazováno, avšak ne dostatečně nebo nedochází k prosazování plnění stanovených cílů a neustálému zlepšování.</t>
  </si>
  <si>
    <t>NE. ISMS není vrcholovým vedením prosazováno.</t>
  </si>
  <si>
    <t>§ 4 odst. 1 písm. k), n)</t>
  </si>
  <si>
    <t>Je ze strany vrcholného vedení zajištěna podpora pro osoby zastávající bezpečnostní role? Mají bezpečnostní role stanoveny potřebné pravomoci pro naplňování jejich rolí a zdroje (personální, finanční, technické) pro naplňování svých rolí a souvisejících úkolů?</t>
  </si>
  <si>
    <t>ANO. Vedení podporuje osoby zastávající bezpečnostní role a všechny bezpečnostní role mají dostatečné pravomoci.</t>
  </si>
  <si>
    <t>ČÁSTEČNĚ. Vedení podporuje osoby zastávající bezpečnostní role nedostatečně nebo pouze některé bezpečnostní role mají  dostatečné pravomoci.</t>
  </si>
  <si>
    <t>NE. Vedení nepodporuje osoby zastávající bezpečnostní role, bezpečnostní role nemají dostatečné pravomoci.</t>
  </si>
  <si>
    <t>§ 4 odst. 1 písm. l), m)</t>
  </si>
  <si>
    <t>Jsou stanovena pravidla pro určení administrátorů a bezpečnostních rolí? Je zajištěna mlčenlivost relevantních osob (administrátoři, bezpečnostní role, dodavatelé)? Je tato povinnost zajištěna smluvně, případně jakým způsobem?</t>
  </si>
  <si>
    <t>ANO. Jsou stanovena pravidla pro určení administrátorů a bezpečnostních rolí. Mlčenlivost je zajištěna u všech administrátorů a bezpečnostních rolí. Tato povinnost je zakotvena smluvně, a to zejména prostřednictvím pracovních smluv, dohod o mlčenlivosti</t>
  </si>
  <si>
    <t xml:space="preserve">ČÁSTEČNĚ. Nejsou jasně stanovena pravidla pro určení administrátorů a bezpečnostních rolí. Mlčenlivost je zajištěna u všech administrátorů a bezpečnostních rolí v rámci pracovních smluv. </t>
  </si>
  <si>
    <t xml:space="preserve">ČÁSTEČNĚ. Jsou stanovena pravidla pro určení administrátorů a bezpečnostních rolí. Mlčenlivost je zajištěna pouze u některých administrátorů a bezpečnostních rolí prostřednictvím dohod o mlčenlivosti. </t>
  </si>
  <si>
    <t>NE. Nejsou stanovena pravidla pro určení administrátorů a bezpečnostních rolí. Mlčenlivost není zajištěna ani u administrátorů, ani u bezpečnostních rolí.</t>
  </si>
  <si>
    <t>§ 4 odst. 3 písm. a), b), c), d), e)</t>
  </si>
  <si>
    <t>Je zřízen výbor pro řízení KB? Je členem výboru pro řízení KB alespoň 1 člen vrcholného vedení nebo jím pověřená osoba? Je členem výboru pro řízení KB manažer KB a další osoby relevantní pro ISMS? Jsou stanoveny práva a povinnosti výboru pro řízení KB a jeho členů v souvislosti s ISMS? Jak často se koná výbor pro řízení KB? Jsou z těchto schůzek výboru pro řízení KB vyhotoveny záznamy o průběhu jednání?</t>
  </si>
  <si>
    <t>ANO. Výbor pro řízení KB je zřízen, je určeno jeho složení, práva a povinnosti a vykonává svou činnosti.</t>
  </si>
  <si>
    <t xml:space="preserve">ČÁSTEČNĚ. Výbor pro řízení KB je zřízen, jeho složení ale neodpovídá požadavkům, nebo se neschází v dostatečných intervalech či z jednání nejsou vyhotoveny záznamy. </t>
  </si>
  <si>
    <t>NE. Výbor pro řízení KB není zřízen.</t>
  </si>
  <si>
    <t>§ 4 odst. 5</t>
  </si>
  <si>
    <t>Je u manažera a architekta KB zajištěna zastupitelnost? Je tato zastupitelnost nastavena formálně a jsou tyto povinnosti vymahatelné?</t>
  </si>
  <si>
    <t>ANO. Zastupitelnost bezpečnostní role manažera a architekta KB je zajištěna a formálně nastavena, povinnosti jsou vymahatelné.</t>
  </si>
  <si>
    <t>ČÁSTEČNĚ. Zastupitelnost bezpečnostní role manažera a architekta je zajištěna, formálně ale stanovena není.</t>
  </si>
  <si>
    <t>NE. Zastupitelnost bezpečnostní role manažera nebo architekta KB není zajištěna.</t>
  </si>
  <si>
    <t>§ 5</t>
  </si>
  <si>
    <t>STANOVENÍ BEZPEČNOSTNÍCH ROLÍ</t>
  </si>
  <si>
    <t>§ 5 odst. 1 písm. a), b), c); § 4 odst. 4. písm. a)</t>
  </si>
  <si>
    <t>Je určen manažer KB? Splňuje požadavky vyhlášky? Je role manažera KB oddělena od výkonu rolí odpovědných za provoz technických aktiv regulované služby? Je tato role obsazena interně nebo externě?</t>
  </si>
  <si>
    <t xml:space="preserve">ANO. Je určen manažer KB, který splňuje požadavky stanovené vyhláškou. Role manažera KB je oddělena od výkonu rolí odpovědných za provoz technických aktiv regulované služby. Tato role je obsazena interně. </t>
  </si>
  <si>
    <t>ČÁSTEČNĚ. Manažer kybernetické bezpečnosti je určen, avšak nejsou plně splněny požadavky vyhlášky na tuto roli.</t>
  </si>
  <si>
    <t>NE. Role není obsazena.</t>
  </si>
  <si>
    <t>§ 5 odst. 2; § 4 odst. 4. písm. b)</t>
  </si>
  <si>
    <t>Je určen architekt KB? Splňuje požadavky vyhlášky? Je tato role obsazena interně nebo externě?</t>
  </si>
  <si>
    <t xml:space="preserve">ANO. Je určen architekt kybernetické bezpečnosti, který splňuje požadavky stanovené vyhláškou. Tato role je obsazena interně. </t>
  </si>
  <si>
    <t>ČÁSTEČNĚ. Architekt kybernetické bezpečnosti je určen, avšak nejsou plně splněny nebo doloženy požadavky vyhlášky na tuto roli. Role je obsazena interně.</t>
  </si>
  <si>
    <t>§ 5 odst. 4 písm. a), b), c); § 4 odst. 4 písm. d); § 16 odst. 6</t>
  </si>
  <si>
    <t>Je určen auditor KB? Je role obsazena nestrannou osobou? Vykonává tato osoba i jinou bezpečnostní roli dle vyhlášky? Je tato role obsazena interně nebo externě?</t>
  </si>
  <si>
    <t xml:space="preserve">ANO. Je určen auditor KB. Role je obsazena nestrannou osobou, která nevykonává jinou bezpečnostní roli dle vyhlášky. Role auditora KB je obsazena interně. </t>
  </si>
  <si>
    <t xml:space="preserve">ČÁSTEČNĚ. Auditor KB je určen, avšak není plně zajištěna nestrannost role nebo auditor současně vykonává jinou bezpečnostní roli dle vyhlášky. Role je obsazena interně. </t>
  </si>
  <si>
    <t>auditor nemá dostatečně dlouhou praxi v provádění auditů KB</t>
  </si>
  <si>
    <t>§ 6</t>
  </si>
  <si>
    <t>ŘÍZENÍ BEZPEČNOSTNÍ POLITIKY A BEZPEČNOSTNÍ DOKUMENTACE</t>
  </si>
  <si>
    <t>§ 6 odst. 3, 4</t>
  </si>
  <si>
    <t>Dochází k přezkumu a aktualizaci bezpečnostní dokumentace a bezpečnostní politiky? Je určena osoba odpovědná za tyto činnosti?</t>
  </si>
  <si>
    <t xml:space="preserve">ANO. Bezpečnostní dokumentace a bezpečnostní politiky jsou přezkoumávány a aktualizovány, osoba odpovědná za přezkum a aktualizaci politik a dokumentace určena je. </t>
  </si>
  <si>
    <t>ČÁSTEČNĚ. Bezpečnostní politiky jsou aktualizovány nebo přezkoumávány pouze částečně.</t>
  </si>
  <si>
    <t xml:space="preserve">NE. Bezpečnostní politiky a bezpečnostní dokumentace není přezkoumávána nebo aktualizována. Není určena osoba odpovědná za tuto činnost. </t>
  </si>
  <si>
    <t>§ 6 odst. 5 písm. a), b), c), d), e)</t>
  </si>
  <si>
    <t>V jaké formě je bezpečnostní dokumentace a bezpečnostní politika vedena (listinná x elektronická)? Je obsah bezpečnostní politiky a bezpečnostní dokumentace přiměřeně dostupný dotčeným osobám? Je bezpečnostní politika a bezpečnostní dokumentace chráněna z pohledu CIA triády? Jsou informace obsažené v bezpečnostní politice a bezpečnostní dokumentaci úplné, čitelné, snadno identifikovatelné a vyhledatelné?</t>
  </si>
  <si>
    <t>ANO. Bezpečnostní dokumentace je přístupná dotčeným osobám, informace v ní obsažené jsou úplné a snadno vyhledatelné.</t>
  </si>
  <si>
    <t>ČÁSTEČNĚ: Bezpečnostní dokumentace je obtížně přístupná nebo informace v ní obsažené nejsou úplné, aktuální či snadno vyhledatelné.</t>
  </si>
  <si>
    <t>NE. Bezpečnostní dokumentace není relevantním osobám přístupná nebo není vůbec vytvořena.</t>
  </si>
  <si>
    <t>§ 7</t>
  </si>
  <si>
    <t>ŘÍZENÍ AKTIV</t>
  </si>
  <si>
    <t>§ 7 písm. a), b), h); příloha č. 1; příloha č. 2</t>
  </si>
  <si>
    <t>Je vytvořena metodika řízení aktiv? (metodika určování a hodnocení aktiv, stanovení úrovní aktiv, pravidla ochrany, manipulace, likvidace, klasifikace, označování, správy výměnných médií, přípustné metody používání aktiv)</t>
  </si>
  <si>
    <t>ANO. Metodika je vytvořena a pravidelně aktualizována, pokrývá všechny požadované oblasti a je dodržována v praxi.</t>
  </si>
  <si>
    <t>ČÁSTEČNĚ. Metodika je vytvořena, pravidelně aktualizována a dodržována v praxi, nepokrývá však všechny požadované oblasti.</t>
  </si>
  <si>
    <t>ČÁSTEČNĚ. Metodika je vytvořena, není však pravidelně aktualizována, nepokrývá všechny požadované oblasti, nebo není dodržována v praxi.</t>
  </si>
  <si>
    <t>NE. Metodika není vytvořena.</t>
  </si>
  <si>
    <t>§ 7 písm. d), e), f), g); příloha č. 1</t>
  </si>
  <si>
    <t>Dochází k hodnocení aktiv včetně určení jejich vazeb? (hodnocení primárních aktiv zohledňuje oblasti přílohy č. 1)</t>
  </si>
  <si>
    <t>ANO. Dochází k hodnocení aktiv včetně určení jejich vazeb.</t>
  </si>
  <si>
    <t>ČÁSTEČNĚ. Dochází hodnocení aktiv včetně jejich vazeb, ale pouze u některých aktiv.</t>
  </si>
  <si>
    <t>NE. Nedochází k hodnocení aktiv nebo jejich vazeb.</t>
  </si>
  <si>
    <t>§ 8</t>
  </si>
  <si>
    <t>ŘÍZENÍ RIZIK</t>
  </si>
  <si>
    <t>§ 8 odst. 1 písm. a)</t>
  </si>
  <si>
    <t>Je vytvořena metodika řízení rizik? (metodika určování a hodnocení rizik, kritéria pro akceptovatelnost, PoA, RTP, zpráva o hodnocení rizik)</t>
  </si>
  <si>
    <t>§ 8 odst. 1 písm. b); příloha č. 3</t>
  </si>
  <si>
    <t>Dochází při určování rizik k určování relevantních hrozeb a zranitelností alespoň dle přílohy č. 3?</t>
  </si>
  <si>
    <t>ANO. Při určování rizik dochází k určování relevantních hrozeb a zranitelností a to i u rizik souvisejících s dodavateli.</t>
  </si>
  <si>
    <t>ČÁSTEČNĚ. Relevantní hrozby a zranitelností jsou určovány, ale nedochází k určování relevantních hrozeb a zranitelností spojených s dodavateli, nebo je tato činnost prováděna pouze u části aktiv.</t>
  </si>
  <si>
    <t>NE. K určování hrozeb a zranitelností u rizik vůbec nedochází.</t>
  </si>
  <si>
    <t>§ 8 odst. 1 písm. c), d); § 3 písm. b); § 16 odst. 3 písm. a) bod 2; § 9 odst. 1 písm. c); § 11 odst. 2 písm. b); § 24 odst. 4 písm. b), § 24 odst. 5 písm. b); příloha č. 4</t>
  </si>
  <si>
    <t>Je hodnocení rizik prováděno v pravidelných intervalech alespoň 1x ročně a při významných změnách, alespoň v rozsahu přílohy č. 4? Jsou dodavatelé zahrnuti do hodnocení rizik? Dochází k řízení rizik v souvislosti s významnými změnami, jsou zahrnuty v analýze rizik? Jsou v souvislosti s plánovou akvizicí, vývojem a údržbou aktiv řízena rizika? Jsou do hodnocení rizik zahrnuty relevantní hrozby a zranitelnosti a jsou posouzeny možné dopady na aktiva, významné změny, změny stanoveného rozsahu řízení KB, KBI (včetně dříve řešených), protiopatření dle zákona, výsledky auditů a kontrol v oblasti KB, výsledky penetračního testování a skenování zranitelností, výsledky vyhodnocení účinnosti ISMS ?</t>
  </si>
  <si>
    <t>ANO. Hodnocení rizik je prováděno minimálně jednou ročně a při významných změnách, v rozsahu přílohy č. 4. Do hodnocení jsou zahrnuti dodavatelé, významné změny, akvizice, vývoj a údržba aktiv. Analýza zahrnuje relevantní hrozby, zranitelnosti, dopady na aktiva, změny rozsahu KB/KBI, protiopatření dle zákona, výsledky auditů, testování, skenů zranitelností i vyhodnocení účinnosti ISMS.</t>
  </si>
  <si>
    <t>ČÁSTEČNĚ. Hodnocení rizik je prováděno, avšak ne vždy pravidelně nebo konzistentně při všech významných změnách a ne v plném rozsahu přílohy č. 4. Dodavatelé, akvizice, změny a výsledky auditů či testování jsou do hodnocení zahrnovány pouze částečně.</t>
  </si>
  <si>
    <t>NE. Hodnocení rizik není vůbec prováděno.</t>
  </si>
  <si>
    <t>§ 8 odst. 1 písm. e); § 4 odst. 2 písm. b)</t>
  </si>
  <si>
    <t>Je vytvořena zpráva o hodnocení rizik? Je se zprávou o hodnocení rizik seznámeno vrcholné vedení?</t>
  </si>
  <si>
    <t xml:space="preserve">ANO. Zpráva o hodnocení rizik je vytvořena a vrcholné vedení s ní bylo seznámeno. </t>
  </si>
  <si>
    <t>ČÁSTEČNĚ. Zpráva o hodnocení rizik vytvořena je, vrcholové vedení s ní ale seznámeno nebylo.</t>
  </si>
  <si>
    <t>NE. Zpráva o hodnocení rizik vytvořena není.</t>
  </si>
  <si>
    <t>§ 8 odst. 1 písm. f)</t>
  </si>
  <si>
    <t>Je zpracováno PoA? Obsahuje PoA všechna bezpečnostní opatření požadované vyhláškou? Obsahuje PoA u těch bezpečnostních opatření, která jsou aplikována, popis způsobu plnění? Obsahuje PoA u bezpečnostních opatření, která aplikována nebyla, odůvodnění a uvedení přijatých náhradních opatření?</t>
  </si>
  <si>
    <t xml:space="preserve">ANO. PoA je zpracováno a obsahuje všechny relevantní bezpečnostní opatření, včetně popisu způsobu jejich plnění či odůvodnění pro jejich neplnění a uvedení přijatých náhradních opatření. </t>
  </si>
  <si>
    <t>ČÁSTEČNĚ. PoA je zpracováno částečně nebo neobsahuje všechny relevantní bezpečnostní opatření.</t>
  </si>
  <si>
    <t>NE. PoA není zpracováno.</t>
  </si>
  <si>
    <t>§ 8 odst. 1 písm. g); § 4 odst. 2 písm. c)</t>
  </si>
  <si>
    <t>Je zpracováno RTP? Jsou rizika obsažená v RTP v souladu se stanovenou hranicí akceptovatelnosti? Je v RTP obsažen u jednotlivých rizik popis bezpečnostního opatření pro zvládání rizik, cíle a přínosy bezpečnostního opatření pro zvládání rizik, určení odpovědné osoby pro zavedení daného bezpečnostního opatření, předpokládané zdroje (lidské, finanční, technické), termín zavedení, vazba mezi rizikem a bezpečnostním opatřením, konkrétní realizace bezpečnostního opatření? Je s obsahem a výsledky RTP seznámeno vrcholné vedení?</t>
  </si>
  <si>
    <t>ANO. RTP je zpracováno v plném rozsahu a s jeho výsledky je seznámeno vrcholové vedení.</t>
  </si>
  <si>
    <t>ČÁSTEČNĚ. RTP zpracováno částečně, nebo s ním není neseznámeno vrcholové vedení.</t>
  </si>
  <si>
    <t>NE. RTP zpracováno není.</t>
  </si>
  <si>
    <t>§ 8 odst. 2; § 3 písm. c)</t>
  </si>
  <si>
    <t>Jsou zaváděna přiměřená bezpečnostní opatření  (na základě cílů ISMS, bezpečnostních potřeb a řízení rizik - RTP)?</t>
  </si>
  <si>
    <t>ANO. Přiměřená bezpečnostní opatření jsou zaváděna na základě cílů ISMS, bezpečnostních potřeba řízení rizik.</t>
  </si>
  <si>
    <t>ČÁSTEČNĚ. Přiměřená bezpečnostní opatření jsou zaváděna částečně, nebo zaváděná bezpečnostní opatření nevychází z bezpečnostních potřeb, procesu řízení rizik nebo stanovených cílů ISMS.</t>
  </si>
  <si>
    <t xml:space="preserve">NE. Nejsou zaváděna přiměřená bezpečnostní opatření. </t>
  </si>
  <si>
    <t>§ 8 odst. 3; příloha č. 4 odst. 5</t>
  </si>
  <si>
    <t>Je hodnocení rizik zajištěno jiným způsobem, než který je stanoven v § 8 odst. 1 písm. c)? Zajišťuje toto řešení stejnou nebo vyšší úroveň?</t>
  </si>
  <si>
    <t>nerelevantní, hodnocení rizik je zajištěno v souladu s  § 8 odst. 1 písm. c)</t>
  </si>
  <si>
    <t>nerelevantní</t>
  </si>
  <si>
    <t>§ 8 odst. 4</t>
  </si>
  <si>
    <t>Jsou na základě řízení rizik vyloučena nějaká bezpečnostní opatření? Kde je tato skutečnost evidována (PoA, RTP)?</t>
  </si>
  <si>
    <t xml:space="preserve">ANO. Vyloučená bezpečnostní opatření jsou evidována v PoA. </t>
  </si>
  <si>
    <t xml:space="preserve">ČÁSTEČNĚ. Některá BO byla vyloučena ale nejsou evidována. </t>
  </si>
  <si>
    <t>NE. Žádná bezpečnostní opatření nebyla vyloučena.</t>
  </si>
  <si>
    <t>§ 9</t>
  </si>
  <si>
    <t>ŘÍZENÍ DODAVATELŮ</t>
  </si>
  <si>
    <t>§ 9 odst. 1 písm. a), b)</t>
  </si>
  <si>
    <t>Jsou stanovena pravidla pro všechny dodavatele, která zohledňují požadavky ISMS? Jsou dodavatelé seznamováni s těmito pravidly a je požadováno plnění těchto pravidel? Jsou poučování o svých povinnostech a odpovědnostech? Jakým způsobem jsou dodavatelé s těmito pravidly seznamováni?</t>
  </si>
  <si>
    <t xml:space="preserve">částečně </t>
  </si>
  <si>
    <t>ANO. Jsou stanovena pravidla pro dodavatele zohledňující požadavky ISMS. Dodavatelé jsou s pravidly seznamováni, je vyžadováno jejich plnění a jsou poučováni o svých povinnostech a odpovědnostech. Seznámení probíhá zejména prostřednictvím smluvních ujednání, bezpečnostních příloh, interních směrnic a školení.</t>
  </si>
  <si>
    <t>ČÁSTEČNĚ. Jsou stanovena pravidla pro dodavatele zohledňující požadavky ISMS. Dodavatelé však nejsou seznamováni s těmito pravidly, není po nich formálně požadováno jejich plnění a nejsou poučováni o svých povinnostech a odpovědnostech. Seznámení dodavatelů s pravidly ISMS .</t>
  </si>
  <si>
    <t xml:space="preserve">NE. Nejsou stanovena jednotná pravidla pro dodavatele zohledňující požadavky ISMS. </t>
  </si>
  <si>
    <t>§ 9 odst. 1 písm. d), e); § 9 odst. 3 písm. a), b), c), d)</t>
  </si>
  <si>
    <t>Jsou identifikováni významní dodavatelé, kteří naplňují definici podle § 2 písm. h) vyhlášky? Jsou tito dodavatelé prokazatelně písemně informování o jejich evidenci? Proběhlo toto prokazatelné informování v souladu s požadavky § 9 odst. 3? Jakou formou toto informování proběhlo?</t>
  </si>
  <si>
    <t>ANO. Významní dodavatelé naplňující definici dle vyhlášky jsou identifikováni a jsou prokazatelně písemně informováni o své evidenci. Informování proběhlo v souladu s požadavky vyhlášky, a to písemnou formou, zejména prostřednictvím oficiálního oznámení, smluvního dodatku nebo jiného doručeného dokumentu.</t>
  </si>
  <si>
    <t>ČÁSTEČNĚ. Významní dodavatelé jsou identifikováni, avšak jejich prokazatelné písemné informování o evidenci nebylo provedeno u všech dodavatelů nebo neproběhlo plně v souladu s požadavky § 9 odst. 3 vyhlášky. Informování bylo realizováno pouze omezenou nebo nejednotnou formou.</t>
  </si>
  <si>
    <t>ČÁSTEČNĚ. Významní dodavatelé jsou identifikováni, avšak nejsou prokazatelně písemně informováni o své evidenci.</t>
  </si>
  <si>
    <t>NE. Významní dodavatelé naplňující definici dle § 2 písm. h) vyhlášky nejsou identifikováni.</t>
  </si>
  <si>
    <t>§ 9 odst. 1 písm. f), g); § 9 odst. 2 písm. b); příloha č. 5</t>
  </si>
  <si>
    <t>Obsahují smlouvy s významnými dodavateli relevantní ustanovení dle přílohy č. 5 vyhlášky? Kde jsou odůvodněna ustanovení, která nebyla relevantní (PoA)? Jsou smlouvy s významnými dodavateli pravidelně přezkoumávány, jak často, kdo to vykonává? Jsou s významnými dodavateli stanoveny způsoby a úrovně realizace bezpečnostních opatření? Jsou smluvně určeny vzájemné odpovědnosti za zavedení a kontrolu bezpečnostních opatření s významnými dodavateli?</t>
  </si>
  <si>
    <t>ANO. Smlouvy s významnými dodavateli obsahují relevantní ustanovení dle přílohy č. 5 vyhlášky. Ustanovení, která nebyla vyhodnocena jako relevantní, jsou řádně odůvodněna v PoA. Smlouvy s významnými dodavateli jsou pravidelně přezkoumávány v definovaných intervalech odpovědnými osobami. Ve smlouvách jsou stanoveny způsoby a úrovně realizace bezpečnostních opatření a jsou smluvně vymezeny vzájemné odpovědnosti za jejich zavedení a kontrolu.</t>
  </si>
  <si>
    <t>ČÁSTEČNĚ. Smlouvy s významnými dodavateli obsahují část relevantních ustanovení dle přílohy č. 5 vyhlášky. Neaplikovaná ustanovení jsou odůvodněna v PoA. Přezkum smluv probíhá nepravidelně, zejména při změnách smluv. Bezpečnostní opatření a vzájemné odpovědnosti za jejich zavedení a kontrolu jsou smluvně stanoveny.</t>
  </si>
  <si>
    <t>ČÁSTEČNĚ. Smlouvy s významnými dodavateli obsahují  relevantních ustanovení dle přílohy č. 5 vyhlášky a jejich odůvodnění v PoA není vždy úplné. Přezkum smluv není prováděn jednotně a smluvní vymezení způsobů, úrovní a odpovědností za realizaci a kontrolu bezpečnostních opatření není dostatečně specifikováno.</t>
  </si>
  <si>
    <t>NE. Smlouvy s významnými dodavateli neobsahují relevantní ustanovení dle přílohy č. 5 vyhlášky, chybějící ustanovení nejsou odůvodněna v PoA, smlouvy nejsou pravidelně přezkoumávány a nejsou v nich stanoveny způsoby, úrovně ani odpovědnosti za realizaci a kontrolu bezpečnostních opatření.</t>
  </si>
  <si>
    <t>v nových smlouvách je zohledněna příloha č. 5, ve starších v některých případech částečně, v některých vůbec, smlouvy nejsou pravidelně přezkoumávány. Odpovědnost za zavedení bezpečnostních opatření není definována dostatečně konkrétně a není kontrolováno dodržování těchto požadavků</t>
  </si>
  <si>
    <t>§ 9 odst. 2 písm. a); příloha č. 4</t>
  </si>
  <si>
    <t>Probíhá v rámci výběrového řízení nebo předsmluvní hodnocení rizik podle přílohy č. 4 u významných dodavatelů?</t>
  </si>
  <si>
    <t>ANO. U významných dodavatelů probíhá v rámci výběrového řízení nebo předsmluvního hodnocení rizik v souladu s přílohou č. 4.</t>
  </si>
  <si>
    <t>ČÁSTEČNĚ. Předsmluvní hodnocení rizik je u významných dodavatelů prováděno v rámci některých výběrových řízení. Hodnocení však není systematicky realizováno u všech významných dodavatelů.</t>
  </si>
  <si>
    <t>ČÁSTEČNĚ. Předsmluvní hodnocení rizik dle přílohy č. 4 není standardní součástí všech výběrových řízení. U vybraných významných dodavatelů je však hodnocení rizik prováděno individuálně před uzavřením smluvního vztahu.</t>
  </si>
  <si>
    <t>NE. Hodnocení rizik u významných dodavatelů v rámci výběrového řízení nebo předsmluvního hodnocení rizik neprobíhá.</t>
  </si>
  <si>
    <t>Priloha-10_Vzorove-hodnoceni-rizik-pro-verejnou-zakazku, Priloha-11_Vzorova-zprava-o-hodnoceni-rizik-pro-verejnou-zakazku</t>
  </si>
  <si>
    <t>§ 9 odst. 2 písm. c), d)</t>
  </si>
  <si>
    <t>Je určena smluvní odpovědnost za zavedení bezpečnostních opatření a jejich kontrolu? Je kontrolováno dodržování těchto požadavků (např. zákaznický audit)? Je reagováno na nedostatky při řízení dodavatelů a jsou tyto nedostatky odstraňovány?</t>
  </si>
  <si>
    <t>ANO. Je určena smluvní odpovědnost za zavedení bezpečnostních opatření a jejich kontrolu a je kontrolováno dodržování těchto požadavků a odstraňování identifikovaných nedostatků.</t>
  </si>
  <si>
    <t>ČÁSTEČNĚ. Je určena smluvní odpovědnost za zavedení bezpečnostních opatření a jejich kontrolu, avšak není kontrolováno dodržování těchto požadavků nebo odstranění identifikovaných nedostatků.</t>
  </si>
  <si>
    <t>NE. Není určena smluvní odpovědnost za zavedení bezpečnostních opatření a jejich kontrolu a není ani kontrolováno dodržování těchto požadavků.</t>
  </si>
  <si>
    <t>odpovědnost za zavedení bezpečnostních opatření není definována dostatečně konkrétně a není kontrolováno dodržování těchto požadavků</t>
  </si>
  <si>
    <t>§ 10</t>
  </si>
  <si>
    <t>BEZPEČNOST LIDSKÝCH ZDROJŮ</t>
  </si>
  <si>
    <t>§ 10 odst. 1, odst. 2 písm. a), b), c), d), e), odst. 4 písm. a), c); § 16 odst. 3 písm. a) bod 1; příloha č. 6</t>
  </si>
  <si>
    <t>Existuje plán rozvoje bezpečnostního povědomí s určenými odpovědnými osobami za jeho realizaci a hodnocení jeho účinnosti? Je v plánu rozvoje bezpečnostního povědomí zahrnuto poučení vrcholného vedení, administrátorů a bezpečnostních rolí o jeho povinnostech a bezpečnostní politice? Obsahuje plán teoretická a praktická školení uživatelů, administrátorů a bezpečnostních rolí? Jsou v plánu zahrnuta také pravidla pro tvorbu bezpečných hesel a relevantní témata z přílohy č. 6? Dochází k pravidelnému hodnocení plánu? Zahrnuje plán rozvoje bezpečnostního povědomí i výsledky auditu KB?</t>
  </si>
  <si>
    <t>ANO. Existuje plán rozvoje bezpečnostního povědomí s určenými odpovědnými osobami za jeho realizaci a hodnocení účinnosti. Plán zahrnuje poučení vrcholného vedení, administrátorů a bezpečnostních rolí o jejich povinnostech a bezpečnostní politice, obsahuje teoretická i praktická školení uživatelů, administrátorů a bezpečnostních rolí, pravidla pro tvorbu bezpečných hesel a relevantní témata z přílohy č. 6. Plán je pravidelně hodnocen a zohledňuje i výsledky auditu KB.</t>
  </si>
  <si>
    <t>ČÁSTEČNĚ. Existuje plán rozvoje bezpečnostního povědomí s určenými odpovědnými osobami za jeho realizaci a hodnocení účinnosti a je průběžně aktualizován. Plán však nezahrnuje poučení vrcholného vedení, administrátorů a bezpečnostních rolí o jejich povinnostech a bezpečnostní politice ani pravidla pro tvorbu bezpečných hesel. Plán obsahuje teoretická a praktická školení uživatelů, administrátorů a bezpečnostních rolí.</t>
  </si>
  <si>
    <t>ČÁSTEČNĚ. Plán rozvoje bezpečnostního povědomí je zpracován a obsahuje teoretická a praktická školení uživatelů, administrátorů a bezpečnostních rolí, včetně jejich poučení o povinnostech a bezpečnostní politice, a pravidla pro tvorbu bezpečných hesel. Pravidelné hodnocení plánu však není prováděno systematicky a plán nezahrnuje výsledky auditu KB.</t>
  </si>
  <si>
    <t xml:space="preserve">NE. Plán rozvoje bezpečnostního povědomí není vytvořen. </t>
  </si>
  <si>
    <t>§ 10 odst. 3 písm. a), b), c), d), odst. 4 písm. b); § 4 odst. 1 písm. a)</t>
  </si>
  <si>
    <t xml:space="preserve">Je vrcholné vedení poučeno o svých povinnostech a bezpečnostní politice v souvislosti s ISMS a řízením rizik? Je povinnost poučení vrcholného vedení zakotvena v plánu rozvoje bezpečnostního povědomí? Absolvuje vrcholné vedení školení v oblasti KB? </t>
  </si>
  <si>
    <t>ANO. Vrcholné vedení je poučeno o svých povinnostech a bezpečnostní politice v souvislosti s ISMS a řízením rizik. Povinnost tohoto poučení je zakotvena v plánu rozvoje bezpečnostního povědomí a vrcholné vedení absolvuje školení v oblasti KB.</t>
  </si>
  <si>
    <t>ČÁSTEČNĚ. Vrcholné vedení je poučeno o svých povinnostech a bezpečnostní politice v souvislosti s ISMS a řízením rizik, avšak povinnost tohoto poučení není jednoznačně zakotvena v plánu rozvoje bezpečnostního povědomí nebo školení v oblasti KB není realizováno pravidelně.</t>
  </si>
  <si>
    <t>NE. Vrcholné vedení není systematicky poučeno o svých povinnostech a bezpečnostní politice v souvislosti s ISMS a řízením rizik, tato povinnost není zakotvena v plánu rozvoje bezpečnostního povědomí a vrcholné vedení neabsolvuje školení v oblasti KB.</t>
  </si>
  <si>
    <t>§ 10 odst. 3 písm. b), d)</t>
  </si>
  <si>
    <t>Jsou prováděna vstupní a pravidelná školení administrátorů, uživatelů a osob zastávajících bezpečnostní role? Probíhá ověřování získaných znalostí?</t>
  </si>
  <si>
    <t>ANO. Vstupní a pravidelná školení administrátorů, uživatelů a osob zastávajících bezpečnostní role jsou prováděna a probíhá ověřování získaných znalostí.</t>
  </si>
  <si>
    <t>ČÁSTEČNĚ. Vstupní a pravidelná školení administrátorů, uživatelů a osob zastávajících bezpečnostní role jsou prováděna, ale neprobíhá ověřování získaných znalostí.</t>
  </si>
  <si>
    <t>ČÁSTEČNĚ. Jsou prováděna vstupní a pravidelná školení, ale pouze u některých rolí (např. administrátoři, uživatelé, ale ne osoby zastávajících bezpečnostní role, apod.). Neprobíhá také ověřování získaných znalostí.</t>
  </si>
  <si>
    <t>NE. Vstupní a pravidelná školení administrátorů, uživatelů a osob zastávajících bezpečnostní role nejsou prováděna a neprobíhá ani ověřování získaných znalostí.</t>
  </si>
  <si>
    <t>§ 10 odst. 3 písm. c)</t>
  </si>
  <si>
    <t>Absolvují osoby zastávající bezpečnostní role pravidelná odborná školení?</t>
  </si>
  <si>
    <t>ANO. Vstupní a pravidelná školení administrátorů, uživatelů a osob zastávajících bezpečnostní role jsou prováděna.</t>
  </si>
  <si>
    <t>ČÁSTEČNĚ. Jsou prováděna vstupní a pravidelná školení, ale pouze u některých rolí (např. administrátoři, uživatelé, ale ne osoby zastávajících bezpečnostní role, apod.).</t>
  </si>
  <si>
    <t>NE. Vstupní a pravidelná školení administrátorů, uživatelů a osob zastávajících bezpečnostní role nejsou prováděna</t>
  </si>
  <si>
    <t>§ 10 odst. 4 písm. d), e)</t>
  </si>
  <si>
    <t>Je kontrolováno dodržování bezpečnostních politik? Je nastaven proces řešení v případě porušení bezpečnostních pravidel?</t>
  </si>
  <si>
    <t>ANO. Politika je vytvořena a pravidelně aktualizována, pokrývá všechny požadované oblasti a je dodržována v praxi a je nastaven proces pro řešení případů porušení bezpečnostních pravidel.</t>
  </si>
  <si>
    <t>ČÁSTEČNĚ. Politika je vytvořena, pravidelně aktualizována, avšak nepokrývá všechny požadované oblasti. Dodržování bezpečnostních politik je kontrolováno pouze omezeně a proces řešení porušení bezpečnostních pravidel není uplatňován.</t>
  </si>
  <si>
    <t>ČÁSTEČNĚ. Politika je vytvořena, pravidelně aktualizována, ale neexistuje proces řešení porušení bezpečnostních pravidel a kontrola dodržování bezpečnostních politik není prováděna pravidelně.</t>
  </si>
  <si>
    <t>NE. Dodržování bezpečnostních politik není  kontrolováno a není nastaven proces řešení porušení bezpečnostních pravidel.</t>
  </si>
  <si>
    <t>kontrolování dodržování povinností je prováděno pouze ad hoc</t>
  </si>
  <si>
    <t>§ 10 odst. 4 písm. f)</t>
  </si>
  <si>
    <t>Je zajištěno předání odpovědností v případě ukončení nebo změny smluvního vztahu u administrátorů a bezpečnostních rolí?</t>
  </si>
  <si>
    <t>ANO. V případě ukončení nebo změny smluvního vztahu u administrátorů a bezpečnostních rolí je zajištěno řádné předání odpovědností.</t>
  </si>
  <si>
    <t>ČÁSTEČNĚ. Předání odpovědností při změně nebo ukončení smluvního vztahu je řešeno pouze ad hoc a není formálně upraveno.</t>
  </si>
  <si>
    <t>NE. Předání odpovědností u administrátorů a bezpečnostních rolí v případě změny nebo ukončení smluvního vztahu není zajištěno.</t>
  </si>
  <si>
    <t>§ 10 odst. 5</t>
  </si>
  <si>
    <t>Jsou vedeny přehledy absolvovaných školení (seznam osob)?</t>
  </si>
  <si>
    <t>ANO. Jsou vedeny přehledy absolvovaných školení, včetně seznamu osob.</t>
  </si>
  <si>
    <t>ČÁSTEČNĚ. Přehledy absolvovaných školení jsou vedeny pouze částečně nebo nejsou kompletní pro všechny osoby či typy školení.</t>
  </si>
  <si>
    <t>NE. Přehledy absolvovaných školení ani seznamy osob nejsou vedeny.</t>
  </si>
  <si>
    <t>§ 11</t>
  </si>
  <si>
    <t>ŘÍZENÍ ZMĚN</t>
  </si>
  <si>
    <t>§ 11 odst. 1 písm. a)</t>
  </si>
  <si>
    <t>Je vytvořena politika řízení změn včetně definice významné změny, která obsahuje postupy a kritéria pro určení významných změn?</t>
  </si>
  <si>
    <t>ANO. Politika je vytvořena a pravidelně aktualizována, pokrývá všechny požadované oblasti a je dodržována v praxi.</t>
  </si>
  <si>
    <t>nejsou definovány významné změny</t>
  </si>
  <si>
    <t>X</t>
  </si>
  <si>
    <t>§ 11 odst. 1 písm. b), c)</t>
  </si>
  <si>
    <t>Dochází k určování změn, které mají nebo mohou mít vliv na KB? Dochází k určování významných změn?</t>
  </si>
  <si>
    <t>Organizace nemá formálně zaveden proces určování změn s dopadem na KB ani vymezování významných změn, a to z důvodu neexistence jednotné metodiky pro posuzování dopadů změn a jejich rizikovosti.</t>
  </si>
  <si>
    <t>Změny jsou řešeny provozně odpovědnými rolemi, přičemž případné bezpečnostní dopady jsou zohledňovány v rámci průběžného řízení rizik. Je v přípravě politika řízení změn, která bude schválena na nejbližším Výboru řízení KB.</t>
  </si>
  <si>
    <t>ANO. Dochází k určování změn které mohou mít dopad na KB, významné změny jsou určovány</t>
  </si>
  <si>
    <t>ČÁSTEČNĚ. Dochází k určování změn, které mohou mít dopad na KB, ale nejsou určovány významné změny.</t>
  </si>
  <si>
    <t>NE. Nejsou určovány změny, které mohou mít dopady na KB ani významné změny.</t>
  </si>
  <si>
    <t>není určována významná změna</t>
  </si>
  <si>
    <t>§ 11 odst. 2 písm. a), c), d)</t>
  </si>
  <si>
    <t xml:space="preserve">Jsou významné změny dokumentovány? Jsou v souvislosti s významnou změnou přijímána bezpečnostní opatření za účelem snížení nepříznivých dopadů? Dochází k aktualizaci příslušné bezpečnostní a provozní dokumentace v případě realizace významné změny? </t>
  </si>
  <si>
    <t>Významné změny nejsou dokumentovány ani posuzovány z hlediska dopadu na KB, neboť v organizaci není zaveden formální proces řízení změn ani metodika pro vymezování a hodnocení významných změn. Z tohoto důvodu nedochází ani k systematickému přijímání bezpečnostních opatření a aktualizaci související bezpečnostní a provozní dokumentace.</t>
  </si>
  <si>
    <t>Změny jsou řešeny provozně odpovědnými rolemi, přičemž jejich případné bezpečnostní dopady jsou zohledňovány v rámci průběžného řízení rizik.</t>
  </si>
  <si>
    <t>ANO. Významné změny jsou dokumentovány, v souvislosti s nimi jsou přijímána odpovídající bezpečnostní opatření ke snížení nepříznivých dopadů a dochází k aktualizaci příslušné bezpečnostní a provozní dokumentace.</t>
  </si>
  <si>
    <t>ČÁSTEČNĚ. Dokumentace významných změn je prováděna, s nimi jsou přijímána odpovídající bezpečnostní opatření ke snížení nepříznivých dopadů, nicméně  aktualizace související dokumentace nejsou ve všech případech realizovány.</t>
  </si>
  <si>
    <t>ČÁSTEČNĚ. Významné změny jsou dokumentovány a dochází k aktualizaci příslušné bezpečnostní a provozní dokumentace, avšak v souvislosti s významnými změnami nejsou přijímána bezpečnostní opatření za účelem snížení nepříznivých dopadů.</t>
  </si>
  <si>
    <t>NE. Významné změny nejsou systematicky dokumentovány, nejsou v souvislosti s nimi přijímána bezpečnostní opatření a nedochází k aktualizaci příslušné bezpečnostní ani provozní dokumentace.</t>
  </si>
  <si>
    <t>§ 11 odst. 3, odst. 2 písm. e), f); § 24 odst. 5 písm. a) bod 3</t>
  </si>
  <si>
    <t>Je řízen proces změny včetně bezpečnostního testování a možnosti navrácení do původního stavu? Je prováděno penetrační testování a skenování zranitelností a je adekvátně reagováno na zjištěné nedostatky? Je prováděno i v souvislosti s významnou změnou?</t>
  </si>
  <si>
    <t>Proces změny není formálně řízen a bezpečnostní testování, včetně penetračního testování a skenování zranitelností, není prováděno, a to z důvodu neexistence metodiky řízení změn a posuzování jejich dopadů na KB. Zajištění možnosti návratu do původního stavu nebylo řešeno, neboť změny nejsou realizovány v rozsahu, který by vyžadoval formální testování.</t>
  </si>
  <si>
    <t>Změny jsou realizovány provozně odpovědnými rolemi, případné problémy jsou řešeny individuálně a rizika spojená se změnami jsou zohledňována v rámci průběžného řízení rizik organizace.</t>
  </si>
  <si>
    <t>ANO. Proces změny je řízen a to včetně bezpečnostního testování a možnosti navrácení do původního stavu, penetrační testování a skenování zranitelností je prováděno. Na zjištěné nedostatky je adekvátně reagováno.</t>
  </si>
  <si>
    <t>ČÁSTEČNĚ. Proces změny je řízen, avšak není zajištěn bezpečnostní testování, nebo možnost navrácení do původního stavu, penetrační testování a skenování zranitelností je prováděno, ale na zjištěné nedostatky není adekvátně reagováno.</t>
  </si>
  <si>
    <t>NE. Proces změny není řízen, není prováděno bezpečnostní testování a ani není zajištěna možnost navrácení do původního stavu, penetrační testování a skenování zranitelností není prováděno.</t>
  </si>
  <si>
    <t>AKVIZICE, VÝVOJ A ÚDRŽBA</t>
  </si>
  <si>
    <t>§ 12 odst. 1 písm. c), d); § 24 odst. 5 písm. a) bod 2</t>
  </si>
  <si>
    <t>Jsou stanoveny bezpečnostní požadavky a jsou tyto požadavky zahrnuty do projektu akvizice, vývoje a údržby? Je součástí provedení penetračního testu?</t>
  </si>
  <si>
    <t>Jedná se o hotové řešení dodané třetí stranou. Nevykonáváme vlastní vývoj a není  technická ani smluvní možnost provádět penetrační testování.</t>
  </si>
  <si>
    <t>Bezpečnostní požadavky jsou uplatněny smluvně vůči dodavateli, systém je pravidelně aktualizován dodavatelem. Součástí je ale řízení přístupů,  pravidelné hodnocení rizik.</t>
  </si>
  <si>
    <t>ANO. Bezpečnostní požadavky jsou definovány a zohledňovány v rámci akvizice, vývoje a údržby informačních systémů. Součástí ověřování jejich naplnění je i provedení penetračního testování.</t>
  </si>
  <si>
    <t>ČÁSTEČNĚ. Bezpečnostní požadavky jsou stanoveny a jsou zahrnuty do projektů akvizice, vývoje a údržby. Penetrační testování však není součástí těchto projektů nebo není prováděno systematicky.</t>
  </si>
  <si>
    <t>ČÁSTEČNĚ. Bezpečnostní požadavky jsou stanoveny pouze rámcově a nejsou ve všech případech zahrnuty do projektů akvizice, vývoje a údržby. Penetrační testování je prováděno pouze výjimečně nebo bez jednoznačné návaznosti na tyto projekty.</t>
  </si>
  <si>
    <t>NE. Bezpečnostní požadavky nejsou zahrnuty do akvizice, vývoje a údržby a penetrační testování není prováděno.</t>
  </si>
  <si>
    <t>§ 12 odst. 1 písm. e)</t>
  </si>
  <si>
    <t xml:space="preserve">Je zajištěna bezpečnost a oddělení vývojového, provozního a testovacího prostředí a to včetně ochrany testovacích dat? </t>
  </si>
  <si>
    <t>ANO. Bezpečnost a oddělení vývojového, provozních a testovacího prostředí je zajištěno a to včetně ochrany testovacích dat.</t>
  </si>
  <si>
    <t>ČÁSTEČNĚ. Bezpečnost a oddělení vývojového, provozních a testovacího prostředí je zajištěno, ale není zajištěna ochrana testovacích dat.</t>
  </si>
  <si>
    <t>NE. Ani bezpečnost, ani oddělení vývojového, provozních a testovacího prostředí není zajištěno a to včetně ochrany testovacích dat.</t>
  </si>
  <si>
    <t>testovací prostředí je u dodavatele, ve smlouvě není ustanovení věnující se ochraně testovaných dat</t>
  </si>
  <si>
    <t>§ 12 odst. 2 písm. a), b), c)</t>
  </si>
  <si>
    <t>Je při provedení akvizice nebo při vývoji technického aktiva zajištěna dostupnost bezpečnostních aktualizací po celou dobu plánovaného životního cyklu? Je v rámci akvizice nebo vývoje technického aktiva zajištěno využívání vícefaktorové autentizace a aktuálně odolných kryptografických algoritmů?</t>
  </si>
  <si>
    <t>ANO. Při akvizici i vývoji technického aktiva je zajištěna dostupnost bezpečnostních aktualizací po celou dobu plánovaného životního cyklu. Současně je v rámci akvizice nebo vývoje technického aktiva zajištěno využívání vícefaktorové autentizace a aktuálně odolných kryptografických algoritmů.</t>
  </si>
  <si>
    <t>ČÁSTEČNĚ. V rámci akvizice nebo vývoje technického aktiva je zajištěno využívání vícefaktorové autentizace a aktuálně odolných kryptografických algoritmů, avšak dostupnost bezpečnostních aktualizací po celou dobu plánovaného životního cyklu není zajištěna.</t>
  </si>
  <si>
    <t>ČÁSTEČNĚ. Při akvizici nebo vývoji technického aktiva je  zajištěna dostupnost bezpečnostních aktualizací po dobu plánovaného životního cyklu. Využívání vícefaktorové autentizace a aktuálně odolných kryptografických algoritmů však není zajištěno ve všech případech nebo není uplatňováno systematicky.</t>
  </si>
  <si>
    <t>NE. Není zajištěna dostupnost bezpečnostních aktualizací po celou dobu životního cyklu ani využívání vícefaktorové autentizace a odolných kryptografických algoritmů.</t>
  </si>
  <si>
    <t xml:space="preserve">Využívání vícefaktorové autentizace a aktuálně odolných kryptografických algoritmů není smluvně ujednáno. </t>
  </si>
  <si>
    <t>§ 13</t>
  </si>
  <si>
    <t>ŘÍZENÍ PŘÍSTUPU</t>
  </si>
  <si>
    <t>§ 13 odst. 1, odst. 2 písm. g)</t>
  </si>
  <si>
    <t>Je vytvořena politika řízení přístupů včetně pravidel pro ochranu přístupových a autentizačních údajů?</t>
  </si>
  <si>
    <t xml:space="preserve">ANO. Politika je vytvořena a pravidelně aktualizována, pokrývá všechny požadované oblasti a je dodržována v praxi. </t>
  </si>
  <si>
    <t>ČÁSTEČNĚ. Politika je vytvořena, není však pravidelně aktualizována, nepokrývá všechny požadované oblasti, nebo není dodržována v praxi. Nebo nedochází k evidenci přidělených a odebraných přístupových oprávnění.</t>
  </si>
  <si>
    <t>NE. Politika není vytvořena. Nedochází k evidenci přidělených a odebraných přístupových oprávnění.</t>
  </si>
  <si>
    <t>§ 13 odst. 2 písm. a), b), c), d)</t>
  </si>
  <si>
    <t>Je přístup řízen na základě skupin a rolí? Jsou uživatelům a administrátorům přidělovány jedinečné identifikátory (nejsou používány sdílené účty)? Jsou oddělovány uživatelské a administrátorské účty jedné osoby? Jsou řízeny identifikátory, přístupová práva a oprávnění aplikací a technických účtů?</t>
  </si>
  <si>
    <t>ANO. Přístup je řízen na základě skupin a rolí. Uživatelům i administrátorům jsou přidělovány jedinečné identifikátory a nejsou používány sdílené účty. Uživatelské a administrátorské účty jedné osoby jsou oddělovány. Identifikátory, přístupová práva a oprávnění aplikací a technických účtů jsou řízeny.</t>
  </si>
  <si>
    <t>ČÁSTEČNĚ. Jsou používány jedinečné identifikátory a oddělovány uživatelské a administrátorské účty, avšak řízení přístupu na základě rolí a skupin a správa oprávnění aplikací a technických účtů nejsou uplatňovány v plném rozsahu.</t>
  </si>
  <si>
    <t>ČÁSTEČNĚ. Přístup je řízen na základě skupin a rolí a uživatelům jsou převážně přidělovány jedinečné identifikátory. Oddělení uživatelských a administrátorských účtů však není důsledné a řízení identifikátorů, přístupových práv a oprávnění aplikací a technických účtů není prováděno systematicky.</t>
  </si>
  <si>
    <t>NE. Řízení přístupu na základě rolí a skupin není zavedeno, nejsou používány jedinečné účty a správa oprávnění uživatelů, aplikací a technických účtů není systematická.</t>
  </si>
  <si>
    <t>§ 13 odst. 2 písm. e), f)</t>
  </si>
  <si>
    <t>Je zavedena centrální správa mobilních zařízení a obdobných technických aktiv (např. MDM)? Je v rámci poskytovatele regulované služby povolen BYOD? Pokud ano, je vytvořena a vymáhána tzv. politika BYOD? Je omezováno a kontrolováno používání programových prostředků a vybavení?</t>
  </si>
  <si>
    <t>Organizace nemá zavedenu centrální správu mobilních zařízení ani obdobných technických aktiv. Využívání BYOD není povoleno, a proto není vytvořena ani vymáhána politika BYOD. Používání programových prostředků a technického vybavení není centrálně omezováno ani kontrolováno.</t>
  </si>
  <si>
    <t>Používání soukromých zařízení pro pracovní účely je zakázáno, technické prostředky jsou přidělovány v rámci organizačních pravidel a rizika spojená s jejich používáním jsou zohledňována v rámci řízení rizik organizace.</t>
  </si>
  <si>
    <t>ANO. Je zavedená centrální správa mobilních zařízení a obdobných technických aktiv. Používání BYOD je povoleno na základě schválené a vymáhané politiky BYOD. Současně jsou stanovena omezení a prováděna kontrola používání programových prostředků a technického vybavení.</t>
  </si>
  <si>
    <t>ČÁSTEČNĚ. Je zavedena centrální správa mobilních zařízení, avšak BYOD není jednoznačně upraveno interní politikou. Omezení a kontrola používání programových prostředků a technického vybavení nejsou prováděny systematicky.</t>
  </si>
  <si>
    <t>ČÁSTEČNĚ. Centrální správa mobilních zařízení je zavedena, avšak BYOD není využíváno a omezení ani kontrola používání programových prostředků a technického vybavení nejsou prováděny.</t>
  </si>
  <si>
    <t>NE. Není zavedena centrální správa mobilních zařízení a obdobných technických aktiv. Využívání BYOD není povoleno a technické vybavení není omezováno ani kontrolováno.</t>
  </si>
  <si>
    <t>§ 13 odst. 2 písm. h)</t>
  </si>
  <si>
    <t>Je prováděno, případně jak často, pravidelné přezkoumávání přístupových práv a oprávnění?</t>
  </si>
  <si>
    <t>Organizace nemá zaveden proces pravidelného přezkoumávání přístupových práv a oprávnění uživatelů. Přístupová práva jsou nastavována při vzniku potřeby a dále systematicky nepřehodnocována.</t>
  </si>
  <si>
    <t xml:space="preserve">Přístupová práva jsou přidělována odpovědnými rolemi dle pracovního zařazení, změny jsou řešeny individuálně a rizika spojená s přístupovými právy jsou zohledňována v rámci řízení rizik organizace. </t>
  </si>
  <si>
    <t>ANO. Je prováděno pravidelné přezkoumávání přístupových práv a oprávnění, a to v definovaných intervalech, minimálně jednou ročně, případně při změnách rolí nebo ukončení pracovního poměru.</t>
  </si>
  <si>
    <t>ČÁSTEČNĚ. Přezkoumávání přístupových práv a oprávnění je prováděno pouze ad hoc, zejména při personálních změnách, nikoli pravidelně.</t>
  </si>
  <si>
    <t>NE. Pravidelné přezkoumávání přístupových práv a oprávnění není prováděno.</t>
  </si>
  <si>
    <t>§ 13 odst. 2 písm. i), j)</t>
  </si>
  <si>
    <t>Dochází v případě změny pozice nebo zařazení k bezodkladnému odebrání nebo změně přístupových práv a oprávnění? Jakým způsobem k tomuto dochází? Dochází v případě ukončení nebo změně smluvního vztahu k deaktivaci účtu nebo bezodkladnému odebrání nebo změně přístupových práv a oprávnění? Jakým způsobem k tomuto dochází?</t>
  </si>
  <si>
    <t>ANO. V případě změny pozice nebo zařazení dochází k bezodkladné změně nebo odebrání přístupových práv a oprávnění. Tento proces je realizován na základě oznámení personální změny odpovědným útvarům a následnou úpravou oprávnění v přístupových systémech. V případě ukončení nebo změny smluvního vztahu dochází k bezodkladné deaktivaci účtu a odebrání přístupových práv stejným postupem.</t>
  </si>
  <si>
    <t>ČÁSTEČNĚ. Odebrání nebo změna přístupových práv při změně pozice či ukončení smluvního vztahu je prováděna, avšak není realizována bezodkladně a jednotným postupem.</t>
  </si>
  <si>
    <t>NE. Při změně pozice ani při ukončení smluvního vztahu nedochází systematicky k odebrání nebo změně přístupových práv ani k deaktivaci účtů.</t>
  </si>
  <si>
    <t>§ 13 odst. 2 písm. k)</t>
  </si>
  <si>
    <t>Dochází k evidenci přidělených a odebraných přístupových oprávnění?</t>
  </si>
  <si>
    <t>ANO. Přidělená a odebraná přístupová oprávnění jsou evidována.</t>
  </si>
  <si>
    <t>ČÁSTEČNĚ. Evidence přidělených a odebraných přístupových oprávnění je vedena pouze částečně nebo není prováděna systematicky.</t>
  </si>
  <si>
    <t>NE. Evidence přidělených a odebraných přístupových oprávnění není vedena.</t>
  </si>
  <si>
    <t>§ 14</t>
  </si>
  <si>
    <t>ZVLÁDÁNÍ KYBERNETICKÝCH BEZPEČNOSTNÍCH UDÁLOSTÍ A INCIDENTŮ</t>
  </si>
  <si>
    <t>§ 14 odst. 1 písm. a), písm. c) bod 1</t>
  </si>
  <si>
    <t>Jsou vytvořeny politiky pro nasazení a používání nástroje pro detekci KBU, využití a údržby nástroje pro sběr a vyhodnocení KBU a zvládání KBI včetně procesů/postupů pro detekci a vyhodnocování KBU a zvládání KBI? Jsou k těmto činnostem stanoveny odpovědnosti?</t>
  </si>
  <si>
    <t>ANO. Politiky (včetně postupů a procesů) jsou vytvořeny a pravidelně aktualizovány, pokrývají všechny požadované oblasti a jsou dodržovány v praxi. K těmto činnostem jsou stanoveny odpovědnosti jednotlivých rolí.</t>
  </si>
  <si>
    <t>ČÁSTEČNĚ. Politiky (včetně postupů a procesů) jsou vytvořeny, pravidelně aktualizovány a dodržovány v praxi, nepokrývají však všechny požadované oblasti.</t>
  </si>
  <si>
    <t>ČÁSTEČNĚ. Politiky (včetně postupů a procesů) jsou vytvořeny, nejsou však pravidelně aktualizovány, nepokrývají všechny požadované oblasti, nebo nejsou dodržovány v praxi.</t>
  </si>
  <si>
    <t>NE. Politiky (včetně postupů a procesů) nejsou vytvořeny.</t>
  </si>
  <si>
    <t>§ 14 odst. 1 písm. b), písm. c) bod 2, písm. d)</t>
  </si>
  <si>
    <t>Jsou zavedeny procesy, pravidla a postupy pro koordinaci a zvládání KBI? Je tato povinnost prosazována a kontrolována vrcholným vedením? Jsou definována pravidla a postupy pro identifikaci, sběr, získání a uchování podkladů pro analýzu KBI?</t>
  </si>
  <si>
    <t>ANO. Jsou zavedeny procesy, pravidla a postupy pro koordinaci a zvládání KBI. Tato povinnost je prosazována a kontrolována vrcholným vedením. Současně jsou definována pravidla a postupy pro identifikaci, sběr, získání a uchování podkladů pro analýzu KBI.</t>
  </si>
  <si>
    <t xml:space="preserve">ČÁSTEČNĚ. Jsou zavedeny procesy, pravidla a postupy pro koordinaci a zvládání KBI a tato povinnost je prosazována a kontrolována vrcholným vedením. Nejsou však definována pravidla a postupy pro identifikaci, sběr, získání a uchování podkladů pro analýzu KBI. </t>
  </si>
  <si>
    <t xml:space="preserve">NE. Nejsou zavedeny procesy, pravidla ani postupy pro koordinaci a zvládání KBI. Nejsou definována pravidla a postupy pro identifikaci, sběr, získání a uchování podkladů pro analýzu KBI. </t>
  </si>
  <si>
    <t>§ 14 odst. 1 písm. f)</t>
  </si>
  <si>
    <t>Je zajištěno, aby interní i externí zaměstnanci oznamovali neobvyklé chování technických aktiv?</t>
  </si>
  <si>
    <t>ANO. Oznamování nestandardních chování zařízení a systémů je interními i externími zaměstnanci zajištěno.</t>
  </si>
  <si>
    <t>ČÁSTEČNĚ. Oznamování nestandardních chování zařízení a systémů je interními i externími zaměstnanci zajištěno, ale pouze u některých zařízení a systémů.</t>
  </si>
  <si>
    <t>NE. Oznamování nestandardních chování zařízení a systémů není interními ani externími zaměstnanci zajištěno.</t>
  </si>
  <si>
    <t>zaměstnanci jsou povinni nestandardní chování oznamovat, ale ne všichni to dělají</t>
  </si>
  <si>
    <t>§ 14 odst. 1 písm. e), g); § 15 zákona</t>
  </si>
  <si>
    <t>Jsou KBU detekovány, posuzovány a případně kategorizovány jako KBI dle § 15 zákona?</t>
  </si>
  <si>
    <t>Prozatím není zaveden formální proces detekce  posuzování KBU. Dosud nebyly identifikovány KBU, které by naplnily znaky KBI dle § 15 zákona.</t>
  </si>
  <si>
    <t>Celkově bezpečnostní události jsou řešeny v rámci běžných provozních a interních postupů organizace, odpovědnými rolemi, a rizika jsou pravidelně vyhodnocována v rámci řízení rizik.</t>
  </si>
  <si>
    <t>ANO. KBU jsou detekovány, následně posuzovány a dle § 15 zákona případně kategorizovány jako KBI.</t>
  </si>
  <si>
    <t>ČÁSTEČNĚ. KBU jsou detekovány a posuzovány, avšak nejsou dále kategorizovány jako KBI dle § 15 zákona.</t>
  </si>
  <si>
    <t>NE. KBU nejsou detekovány ani posuzovány a nejsou kategorizovány jako KBI v souladu s § 15 zákona.</t>
  </si>
  <si>
    <t>§ 14 odst. 1 písm. h), k), l)</t>
  </si>
  <si>
    <t xml:space="preserve">Jsou vedeny záznamy o kybernetických bezpečnostních incidentech a jejich zvládání? Jsou prošetřovány a určovány příčiny incidentů? </t>
  </si>
  <si>
    <t>Organizace nevede formální evidenci KBI  a nemá zaveden proces pro určování jejich příčin, neboť dosud nebyly zaznamenány incidenty naplňující znaky KBI.</t>
  </si>
  <si>
    <t>Bezpečnostní události jsou řešeny ad hoc v rámci běžných interních postupů odpovědnými rolemi a rizika jsou vyhodnocována v rámci řízení rizik organizace.</t>
  </si>
  <si>
    <t>ANO. Jsou vedeny záznamy o KBI a jejich zvládání. Incidenty jsou prošetřovány a jsou určovány jejich příčiny.</t>
  </si>
  <si>
    <t>ČÁSTEČNĚ. Záznamy o KBI a jejich zvládání jsou vedeny, avšak incidenty nejsou systematicky prošetřovány a jejich příčiny nejsou vždy určovány.</t>
  </si>
  <si>
    <t>NE. Záznamy o kybernetických bezpečnostních incidentech nejsou vedeny a příčiny incidentů nejsou určovány.</t>
  </si>
  <si>
    <t>§ 14 odst. 1 písm. i), n)</t>
  </si>
  <si>
    <t>Jsou pro odvrácení a zmírnění dopadu kybernetických bezpečnostních incidentů přijímána bezpečnostní opatření? Je hodnocena účinnost řešení kybernetických bezpečnostních incidentů? Jsou v závislosti na výsledcích tohoto hodnocení stanovena nová bezpečnostní opatření, případně aktualizována ta stávající?</t>
  </si>
  <si>
    <t>Nebyly zaznamenány KBI, proto nejsou přijímána specifická opatření ani hodnocena jejich účinnost. Rizika jsou řešena v rámci běžných interních postupů.</t>
  </si>
  <si>
    <t>Bezpečnostní události jsou řešeny v rámci běžných provozních a interních postupů odpovědnými rolemi organizace. Rizika jsou průběžně vyhodnocována v rámci řízení rizik.</t>
  </si>
  <si>
    <t>ANO. Opatření pro odvrácení a zmírnění dopadu KBU jsou přijímána. Účinnost řešení KBI je hodnocena. V závislosti na výsledcích tohoto hodnocení jsou stanovena nová bezpečnostní opatření, případně aktualizována ta stávající.</t>
  </si>
  <si>
    <t>ČÁSTEČNĚ. Opatření pro odvrácení a zmírnění dopadu KBI jsou přijímána. Účinnost řešení KBI je hodnocena pouze v některých případech. V závislosti na výsledcích tohoto hodnocení jsou částečně nebo nejsou vůbec stanovena nová bezpečnostní opatření, případně aktualizována ta stávající.</t>
  </si>
  <si>
    <t xml:space="preserve">NE. Opatření pro odvrácení a zmírnění dopadu KBI nejsou přijímána. </t>
  </si>
  <si>
    <t>§ 14 odst. 1 písm. j); § 15 zákona</t>
  </si>
  <si>
    <t>Jsou KBI řádně hlášeny dle požadavku § 15 zákona?</t>
  </si>
  <si>
    <t>Incidenty nejsou hlášeny dle § 15 zákona, neboť  není zavedena kategorizace KBU a nelze tak odpovědně rozhodnout, zda konkrétní událost naplňuje znaky KBI vyžadujícího hlášení.</t>
  </si>
  <si>
    <t>Bezpečnostní události jsou řešeny v rámci běžných interních postupů organizace odpovědnými rolemi;</t>
  </si>
  <si>
    <t xml:space="preserve">ANO. Incidenty jsou řádně hlášeny dle požadavků § 15 ZKB. </t>
  </si>
  <si>
    <t xml:space="preserve">NE. Incidenty nejsou řádně hlášeny dle požadavků § 15 zákona. </t>
  </si>
  <si>
    <t>vzhledem k chybějící kategorizaci nelze odpovědně rozhodnout o nutnosti hlášení KBI</t>
  </si>
  <si>
    <t>§ 14 odst. 1 písm. m); § 16 zákona</t>
  </si>
  <si>
    <t>Je z KBI s významným dopadem dle § 16 zákona vytvořena závěrečná zpráva o jeho vyřešení? Obsahuje zpráva popis a příčiny vzniku?</t>
  </si>
  <si>
    <t xml:space="preserve">Nebyly identifikovány KBI s významným dopadem, proto nejsou zpracovávány závěrečné zprávy ani dokumentování příčin vzniku. </t>
  </si>
  <si>
    <t>Bezpečnostní události jsou řešeny v rámci běžných interních postupů organizace odpovědnými rolemi a rizika jsou průběžně vyhodnocována v rámci řízení rizik.</t>
  </si>
  <si>
    <t>ANO. Z KBI s významným dopadem dle § 16 zákona je vytvářena závěrečná zpráva o jejich vyřešení. Tato zpráva obsahuje popis incidentu a příčiny jeho vzniku.</t>
  </si>
  <si>
    <t>ČÁSTEČNĚ. Závěrečná zpráva o vyřešení KBI s významným dopadem dle § 16 zákona je zpracovávána pouze v některých případech a její obsah není vždy úplný, zejména pokud jde o popis incidentu a příčiny jeho vzniku.</t>
  </si>
  <si>
    <t>NE. Z KBI s významným dopadem dle § 16 zákona není zpracovávána závěrečná zpráva ani dokumentovány příčiny vzniku.</t>
  </si>
  <si>
    <t>§ 15</t>
  </si>
  <si>
    <t>ŘÍZENÍ KONTINUITY ČINNOSTÍ</t>
  </si>
  <si>
    <t>§ 15 písm. a)</t>
  </si>
  <si>
    <t>Je vypracována metodika pro provedení analýzy dopadů?</t>
  </si>
  <si>
    <t>Organizace nemá zpracovanou a formálně zavedenou metodiku pro analýzu dopadů kybernetických bezpečnostních incidentů. Analýza dopadů není prováděna systematickým způsobem.</t>
  </si>
  <si>
    <t>Dopady případných bezpečnostních událostí jsou posuzovány ad hoc odpovědnými rolemi a zohledňovány v rámci řízení rizik organizace.</t>
  </si>
  <si>
    <t xml:space="preserve">ANO. Je vypracována metodika pro analýzu dopadů. </t>
  </si>
  <si>
    <t>ČÁSTEČNĚ. Metodika pro provedení analýzy dopadů existuje, avšak není úplná a není jednotně používána.</t>
  </si>
  <si>
    <t xml:space="preserve">NE. Není provedena metodika pro analýzu dopadů. </t>
  </si>
  <si>
    <t>§ 15 písm. b); § 4  odst. 1 písm. h); § 4 odst. 2 písm. d)</t>
  </si>
  <si>
    <t>Je vytvořena analýza dopadů v souladu s metodikou pro provedení analýzy dopadů? Podílelo se na této analýze dopadů vrcholné vedení? Je s výsledky analýzy dopadů seznámeno vrcholné vedení?</t>
  </si>
  <si>
    <t>Analýza dopadů kybernetických bezpečnostních incidentů nebyla v organizaci vytvořena ani formálně zavedena.</t>
  </si>
  <si>
    <t>ANO. Analýza dopadů byla zpracována v souladu se schválenou metodikou pro všechna primární aktiva. Do procesu jejího vypracování bylo zapojeno vrcholné vedení, které je zároveň seznámeno s jejími výsledky.</t>
  </si>
  <si>
    <t>ČÁSTEČNĚ. Analýza dopadů byla vytvořena v souladu s metodikou pro provedení analýzy dopadů pro všechna primární aktiva., avšak na jejím zpracování se nepodílelo vrcholné vedení. S výsledky analýzy dopadů bylo vrcholné vedení seznámeno.</t>
  </si>
  <si>
    <t>ČÁSTEČNĚ. Analýza dopadů byla vytvořena, avšak ne v souladu s metodikou pro provedení analýzy dopadů pouze pro některá primární aktiva a bez zapojení vrcholného vedení. S výsledky analýzy dopadů bylo vrcholné vedení seznámeno.</t>
  </si>
  <si>
    <t>NE. Analýza dopadů nebyla vytvořena.</t>
  </si>
  <si>
    <t>§ 15 písm. c), d); § 26 odst. 1 písm. a)</t>
  </si>
  <si>
    <t>Je vytvořena politika řízení kontinuity činností? Jsou stanovena práva a povinnosti administrátorů a bezpečnostních rolí v souvislosti s řízením kontinuity činností? Jsou stanoveny cíle řízení kontinuity činností? Na základě čeho byly stanoveny, kde jsou cíle uvedeny? Je stanoveno RTO? Je stanoveno RPO? Je stanovena minimální úroveň poskytovaných služeb?</t>
  </si>
  <si>
    <t>Politika řízení kontinuity činností nebyla v organizaci vytvořena a nejsou stanoveny role, cíle řízení kontinuity činností, hodnoty RTO a RPO ani minimální úroveň poskytovaných služeb, a to z důvodu neexistence formálně zavedeného rámce řízení kontinuity činností.</t>
  </si>
  <si>
    <t>Kontinuita činností je řešena provozně odpovědnými rolemi dle aktuálních potřeb a rizika jsou posuzována v rámci řízení rizik organizace</t>
  </si>
  <si>
    <t>ANO. Politika je vytvořena a pravidelně aktualizována. Jsou stanoveny pravomoci, odpovědnosti a povinnosti administrátorů a bezpečnostních rolí v souvislosti s řízením kontinuity činností. Cíle řízení kontinuity činností jsou definovány na základě analýzy dopadů a požadavků organizace a jsou uvedeny v dokumentaci řízení kontinuity činností. Je stanoveno RTO i RPO a dále je určena minimální úroveň poskytovaných služeb.</t>
  </si>
  <si>
    <t>ČÁSTEČNĚ. Politika řízení kontinuity činností je vytvořena a jsou stanoveny cíle řízení kontinuity činností na základě analýzy dopadů, včetně stanovení hodnot RTO a RPO. Nejsou však jednoznačně stanoveny práva a povinnosti administrátorů a bezpečnostních rolí v souvislosti s řízením kontinuity činností a není stanovena minimální úroveň poskytovaných služeb.</t>
  </si>
  <si>
    <t>ČÁSTEČNĚ. Politika řízení kontinuity činností je vytvořena a role v oblasti řízení kontinuity činností jsou stanoveny pouze rámcově. Cíle řízení kontinuity činností však nejsou dostatečně definovány ani jednoznačně navázány na analýzu dopadů, tj. nejsou stanoveny hodnoty RTO, RPO ani minimální úroveň poskytovaných služeb.</t>
  </si>
  <si>
    <t>NE. Politika řízení kontinuity činností není vytvořena a nejsou stanoveny role, cíle řízení kontinuity činností, RTO, RPO ani minimální úroveň poskytovaných služeb.</t>
  </si>
  <si>
    <t>§ 15 písm. e); § 4 odst. 1 písm. i)</t>
  </si>
  <si>
    <t>Jsou vytvořeny aktuální plány kontinuity činností a plány obnovy? Jsou tyto plány testovány? Je tato povinnost prosazována a kontrolována vrcholným vedením?</t>
  </si>
  <si>
    <t>Plány kontinuity činností ani plány obnovy nebyly zpracovány, neboť v organizaci není zavedena politika řízení kontinuity činností ani provedena analýza dopadů, které jsou nezbytným předpokladem pro jejich vytvoření, testování a prosazování ze strany vrcholného vedení.</t>
  </si>
  <si>
    <t>Zajištění kontinuity činností je řešeno provozně a ad hoc odpovědnými rolemi dle aktuálních potřeb organizace; rizika narušení činností jsou zohledňována v rámci řízení rizik.</t>
  </si>
  <si>
    <t>ANO. Jsou vytvořeny aktuální plány kontinuity činností a plány obnovy. Tyto plány jsou pravidelně testovány a plnění této povinnosti je prosazováno a kontrolováno vrcholným vedením.</t>
  </si>
  <si>
    <t>ČÁSTEČNĚ. Jsou vytvořeny plány kontinuity činností, avšak plány obnovy nejsou zpracovány. Plány nejsou testovány. Povinnost jejich vytváření a udržování je prosazována a kontrolována vrcholným vedením.</t>
  </si>
  <si>
    <t>ČÁSTEČNĚ. Plány kontinuity činností nejsou vytvořeny, avšak plány obnovy jsou zpracovány a testovány. Do prosazování této povinnosti a kontroly jejich plnění se vrcholné vedení nepodílí.</t>
  </si>
  <si>
    <t>NE. Plány kontinuity činností ani plány obnovy nejsou zpracovány, nejsou testovány a jejich plnění není prosazováno ani kontrolováno vrcholným vedením.</t>
  </si>
  <si>
    <t>§ 16</t>
  </si>
  <si>
    <t>PROVÁDĚNÍ AUDITU KYBERNETICKÉ BEZPEČNOSTI</t>
  </si>
  <si>
    <t>§ 16 odst. 1</t>
  </si>
  <si>
    <t>Je stanoven plán provádění auditu? Je dle něj postupováno? Na jaké období je vytvářen? Kdo jej vytváří?</t>
  </si>
  <si>
    <t>ANO. Je stanoven plán provádění auditu KB, dle kterého je postupováno. Plán provádění auditu je zpracován nezávislým auditorem KB na období dvou let a pravidelně aktualizován.</t>
  </si>
  <si>
    <t>ČÁSTEČNĚ. Postup dle stanoveného plánu auditu KB není dodržován v plném rozsahu. Plán provádění auditu je zpracován nezávislým auditorem KB na období dvou let.</t>
  </si>
  <si>
    <t xml:space="preserve">ČÁSTEČNĚ. Při provádění auditu KB není postupováno dle vytvořeného plánu. Plán provádění auditu je zpracován nezávislým auditorem KB, ale není pravidelně aktualizován. </t>
  </si>
  <si>
    <t>NE. Není zpracován plán provádění auditu.</t>
  </si>
  <si>
    <t>§ 16 odst. 2 písm. a), b)</t>
  </si>
  <si>
    <t>Jaká jsou kritéria auditu? Byla přezkoumána i technická shoda (tj. technická opatření)?</t>
  </si>
  <si>
    <t>ANO. Kritéria auditu jsou stanovena na základě zákona o KB a jeho prováděcí vyhlášky. Součástí auditu bylo i přezkoumání technických bezpečnostních opatření.</t>
  </si>
  <si>
    <t>ČÁSTĚČNĚ.  Kritéria auditu jsou stanovena na základě zákona o KB a jeho prováděcí vyhlášky. Součástí auditu není přezkoumání technických bezpečnostních opatření.</t>
  </si>
  <si>
    <t>NE. Kritéria auditu nejsou stanovena a technická opatření nebyla přezkoumána.</t>
  </si>
  <si>
    <t>§ 16 odst. 2 písm. c); § 4 odst. 2 písm. e)</t>
  </si>
  <si>
    <t>Jsou zpracovávány zprávy z provedených auditu KB? Je s nimi seznámeno vrcholné vedení?</t>
  </si>
  <si>
    <t xml:space="preserve">ANO. Zprávy z auditu KB jsou zpracovávány a vrcholové vedení je s nimi seznámeno. </t>
  </si>
  <si>
    <t>ČÁSTĚČNĚ. Zprávy z auditu KB jsou zpracovávány, ale vrcholové vedení s nimi není  seznámeno.</t>
  </si>
  <si>
    <t xml:space="preserve">NE. Zprávy z auditu KB nejsou zpracovávány a z toho důvodu s ním vrcholové vedení nemůže být seznámeno. </t>
  </si>
  <si>
    <t>§ 16 odst. 3 písm. b)</t>
  </si>
  <si>
    <t xml:space="preserve">Dochází ke stanovení nápravných opatření na základě nedostatků identifikovaných auditem? Kdo kontroluje plnění těchto nápravných opatření? </t>
  </si>
  <si>
    <t>ANO. Na základě zjištění z auditu KB jsou stanovována nápravná opatření a jejich plnění je průběžně kontrolováno určenými odpovědnými osobami, včetně vrcholového vedení.</t>
  </si>
  <si>
    <t>ČÁSTEČNĚ. Na základě nedostatků zjištěných auditem KB jsou stanovována nápravná opatření, ale odpovědnost pro kontrolu jejich plnění není jednoznačně určena.</t>
  </si>
  <si>
    <t>ČÁSTEČNĚ. Nápravná opatření na základě zjištění z auditu KB jsou stanovována pouze v některých případech a nejsou stanoveny odpovědné osoby  pro kontrolu jejich plnění.</t>
  </si>
  <si>
    <t>NE. Na základě zjištění z auditu KB nejsou stanovována nápravná opatření ani určeny osoby odpovědné za kontrolu jejich plnění.</t>
  </si>
  <si>
    <t>§ 16 odst. 4 písm. a), b), c), odst. 5; § 3 písm. e)</t>
  </si>
  <si>
    <t>Je prováděn audit KB v pravidelných intervalech, tedy alespoň jednou za 2 roky, pří významných změnách v rámci jejich rozsahu a v souladu s plánem? Případně je odůvodněno jeho rozdělení do 5 let?</t>
  </si>
  <si>
    <t>ANO. Audit KB je prováděn v pravidelných intervalech jednou za 2 roky, při významných změnách a v souladu s plánem. V případě potřeby rozdělení auditu do pěti let by bylo řádně odůvodněno.</t>
  </si>
  <si>
    <t xml:space="preserve"> ČÁSTEČNĚ. Audit KB je prováděn, ale v delších intervalech a není systematicky realizován při významných změnách v rámci jeho rozsahu.</t>
  </si>
  <si>
    <t>ČÁSTEČNĚ. Audit KB je prováděn pouze ojediněle. Při významných změnách v rámci jeho rozsahu je audit realizován, avšak ne v souladu se stanoveným plánem a jeho rozdělení do období pěti let není dostatečně odůvodněno.</t>
  </si>
  <si>
    <t>NE.  Audit KB není prováděn.</t>
  </si>
  <si>
    <t>§ 17</t>
  </si>
  <si>
    <t>FYZICKÁ BEZPEČNOST</t>
  </si>
  <si>
    <t>§ 17 písm. a), d)</t>
  </si>
  <si>
    <t>Je zabezpečen fyzický perimetr či perimetry dle potřeb organizace? (mechanické zábranné systémy, PZTS, EPS, CCTV apod.) Je oblast fyzické bezpečnosti dokumentována? Je vedena evidence přístupů do zabezpečených prostor? (např. klíčový režim, kniha návštěv) Jsou nainstalovány a kontrolovány čidla detekující vznik požáru a funkční hasící prostředky (ověřuje se jejich funkčnost)? Jsou zmapována a ošetřena rizika související s fyzickým umístěným důležitých aktiv? (např. hořlavý materiál, elektro a vodoinstalace u serveroven, archivů, atd.) Jsou nainstalovány a kontrolovány systémy detekce vstupu, pohybu a průniku? (např. detektory pohybu, detektory rozbití sklad, magnetické detektory, kamerové systémy)</t>
  </si>
  <si>
    <t>ANO. Fyzický perimetr je zabezpečen odpovídajícími technickými a mechanickými prostředky (např. MZS, PZTS, EPS, CCTV). Oblast fyzické bezpečnosti je dokumentována a je vedena evidence přístupů do chráněných prostor. Jsou instalována a pravidelně kontrolována požární čidla a hasicí prostředky. Rizika spojená s fyzickým umístěním důležitých aktiv jsou zmapována a ošetřena. Systémy detekce vstupu, pohybu a průniku jsou instalovány a funkčně kontrolovány.</t>
  </si>
  <si>
    <t>ČÁSTEČNĚ. Fyzický perimetr je zabezpečen technickými i mechanickými prostředky (např. PZTS, EPS, CCTV). Oblast fyzické bezpečnosti je dokumentována, je vedena evidence přístupů a jsou instalována požární čidla i hasicí prostředky. Rizika spojená s umístěním důležitých aktiv nejsou identifikována a systémy detekce vstupu, pohybu a průniku nejsou nasazen a úroveň zabezpečení není ve všech lokalitách jednotná, některé mechanické a bezpečnostní prvky jsou pouze částečně nasazeny a ne vždy odpovídají potřebám organizace.</t>
  </si>
  <si>
    <t xml:space="preserve">ČÁSTEČNĚ. Fyzický perimetr je zabezpečen mechanickými i technickými prostředky a oblast fyzické bezpečnosti je dokumentována. Je vedena evidence přístupů a jsou nasazeny systémy detekce vstupu, pohybu a průniku, rizika spojená s umístěním důležitých aktiv jsou zohledněna. Ale  požární čidla a hasicí prostředky nejsou ve všech případech pravidelně kontrolovány. </t>
  </si>
  <si>
    <t xml:space="preserve">NE. Fyzický perimetr není zabezpečen mechanickými ani technickými prostředky. </t>
  </si>
  <si>
    <t>§ 17 písm. b), c)</t>
  </si>
  <si>
    <t>Je stanoven, vymezen a chráněn fyzický bezpečnostní perimetr? (zahrnující serverovny, rozvodny, racky, kabely, prostory IT správců, trezory, úložiště záloh atd.) Bylo realizováno hodnocení umístění technických do jednotlivých úrovní fyzické bezpečnosti a došlo ke stanovení jednotlivých bezpečnostních perimetrů dle výsledků hodnocení? Je rozdělení fyzických bezpečnostních perimetrů dokumentováno, a to včetně jejich úrovně fyzické ochrany?</t>
  </si>
  <si>
    <t>ANO. Fyzický bezpečnostní perimetr je stanoven, vymezen a chráněn, včetně relevantních objektů a technických aktiv (např. serveroven, rozvoden, racků, kabeláže, pracovních prostor a úložišť záloh). Bylo provedeno hodnocení umístění technických aktiv do jednotlivých úrovní fyzické bezpečnosti a na jeho základě byly stanoveny bezpečnostní perimetry. Rozdělení těchto perimetrů je dokumentováno včetně jejich úrovně fyzické ochrany.</t>
  </si>
  <si>
    <t>ČÁSTEČNĚ. Fyzický bezpečnostní perimetr je částečně stanoven a chráněn, avšak není vymezen pro všechny relevantní prostory a technická aktiva. Hodnocení umístění technických aktiv do úrovní fyzické bezpečnosti nebylo provedeno systematicky nebo není plně zdokumentováno. Rozdělení fyzických bezpečnostních perimetrů včetně jejich úrovně ochrany není zpracováno v úplném rozsahu.</t>
  </si>
  <si>
    <t xml:space="preserve">NE. Fyzický bezpečnostní perimetr není stanoven ani vymezen. </t>
  </si>
  <si>
    <t>§ 18</t>
  </si>
  <si>
    <t>BEZPEČNOST KOMUNIKAČNÍCH SÍTÍ</t>
  </si>
  <si>
    <t>§ 18 písm. a), i); § 26 odst. 5</t>
  </si>
  <si>
    <t>Je dokumentována topologie komunikační sítě a infrastruktury, včetně její segmentace? (např. vizuální schéma infrastruktury, vizuální rozdělení jednotlivých VLAN, adresní plány, IP rozsahy) Je provedena dostatečná segmentace sítě? (segmenty např. uživatelské, speciální, DMZ, serverové, modality a analyzátory )
Jsou od sebe oddělena jednotlivá prostředí? (např. provozní, zálohovací, vývojové, testovací, administrátorské)</t>
  </si>
  <si>
    <t>ANO. Topologie komunikační sítě a infrastruktury je zdokumentována, včetně její segmentace (např. vizuální schémata, VLAN, IP rozsahy). Síť je dostatečně segmentována dle účelu jednotlivých částí (např. uživatelská, serverová, DMZ). Jednotlivá prostředí jsou od sebe oddělena (např. produkční, testovací, vývojové a administrátorské).</t>
  </si>
  <si>
    <t>ČÁSTEČNĚ. Dokumentace topologie sítě existuje, avšak segmentace sítě a oddělení jednotlivých prostředí nejsou provedeny v plném rozsahu nebo systematicky.</t>
  </si>
  <si>
    <t>NE. Topologie komunikační sítě a infrastruktury není zdokumentována, síť není segmentována a jednotlivá prostředí nejsou od sebe oddělena.</t>
  </si>
  <si>
    <t>§ 18 písm. b), e)</t>
  </si>
  <si>
    <t>Je řízena komunikace uvnitř i vně perimetru sítě? (např. firewall a jeho pravidla, IDS, obrana proti DDOS, ...) Je komunikace mezi jednotlivými segmenty sítě řízena? (např. ACL, pravidla na firewallech, routovací tabulky,...) Je komunikace řízena na principu tzv. whitelistu? (např. absence tzv. ANY/ANY pravidel, definice služeb využívaných jednotlivými IP adresami)</t>
  </si>
  <si>
    <t>ANO. Komunikace uvnitř i vně perimetru sítě je řízena prostřednictvím bezpečnostních nástrojů (např. firewall, IDS/IPS, ochrana proti DDoS). Komunikace mezi jednotlivými segmenty sítě je řízena pomocí pravidel (např. ACL, firewallová pravidla, routovací politiky). Řízení komunikace je založeno na principu whitelistu, bez použití obecně povolených pravidel.</t>
  </si>
  <si>
    <t>ČÁSTEČNĚ. Komunikace uvnitř i vně perimetru sítě i mezi jednotlivými segmenty je řízena, avšak není uplatňován princip whitelistu a jsou využívána obecná povolovací pravidla.</t>
  </si>
  <si>
    <t>ČÁSTEČNĚ. Komunikace vně perimetru sítě je částečně řízena, avšak řízení mezi jednotlivými segmenty není důsledné a princip whitelistu není uplatňován systematicky.</t>
  </si>
  <si>
    <t>NE. Komunikace uvnitř ani vně perimetru sítě není systematicky řízena, komunikace mezi segmenty není kontrolována a princip whitelistu není uplatňován.</t>
  </si>
  <si>
    <t>komunikace řízena pouze vně</t>
  </si>
  <si>
    <t>§ 18 písm. c), d), f)</t>
  </si>
  <si>
    <t>Je řízen vzdálený přístup ke komunikační síti a vzdálená správa technických aktiv? (např. VPN, IPsec tunel, terminálový server)
Je zajištěno opětovné ověření identity uživatelů a administrátorů po stanovené době, včetně časového omezení komunikace? Dochází k automatickému odhlášení po stanovené době neaktivity?</t>
  </si>
  <si>
    <t>ANO. Vzdálený přístup ke komunikační síti i vzdálená správa technických aktiv jsou řízeny (např. prostřednictvím VPN nebo obdobných bezpečných mechanismů). Je zajištěno opětovné ověření identity uživatelů i administrátorů po stanovené době, včetně časového omezení komunikace. Po stanovené době neaktivity dochází k automatickému odhlášení.</t>
  </si>
  <si>
    <t>ČÁSTEČNĚ. Vzdálený přístup a správa technických aktiv jsou řízeny, avšak opětovné ověřování identity a časové omezení komunikace nejsou zajištěny ve všech případech a automatické odhlášení po neaktivitě není uplatňováno systematicky.</t>
  </si>
  <si>
    <t>ČÁSTEČNĚ. Vzdálený přístup ke komunikační síti a správa technických aktiv nejsou ve všech případech řízeny jednotným způsobem, avšak opětovné ověřování identity a automatické odhlašování po době neaktivity jsou částečně uplatňovány.</t>
  </si>
  <si>
    <t>NE. Vzdálený přístup ke komunikační síti ani vzdálená správa technických aktiv nejsou řízeny, není zajištěno opětovné ověřování identity ani časové omezení komunikace a nedochází k automatickému odhlášení po neaktivitě.</t>
  </si>
  <si>
    <t>§ 18 písm. h)</t>
  </si>
  <si>
    <t>Je dostatečně zajištěna ochrana integrity komunikační sítě? (např. MAC Filtering, 802.1X, fyzické odpojení ethernetových zásuvek)</t>
  </si>
  <si>
    <t>ANO. Ochrana integrity komunikační sítě je zajištěna prostřednictvím vhodných technických a organizačních opatření (např. MAC filtering, 802.1X, fyzické zabezpečení a deaktivace nevyužívaných ethernetových zásuvek).</t>
  </si>
  <si>
    <t>ČÁSTEČNĚ. Ochrana integrity komunikační sítě je zajištěna pouze částečně, některá opatření (např. autentizace koncových zařízení nebo fyzické zabezpečení síťových bodů) nejsou uplatňována systematicky.</t>
  </si>
  <si>
    <t xml:space="preserve">NE. Ochrana integrity komunikační sítě není zajištěna. </t>
  </si>
  <si>
    <t>§ 19</t>
  </si>
  <si>
    <t>SPRÁVA A OVĚŘOVÁNÍ IDENTIT</t>
  </si>
  <si>
    <t>§ 19 odst. 1 písm. a), b), c), d), e), f); § 13 odst. 2 písm. l)</t>
  </si>
  <si>
    <t>Je implementován nástroj pro ověření identity uživatele a administrátora, který současně zajišťuje ověření identity, řízení počtu neúspěšných pokusů o přihlášení, centralizovanou správu identit, odolnost proti off-line útokům a další dle požadavků §19 odst. 1 písm. a) až f) vyhlášky? (Např. AD, IDM) Jsou požadavky §19 odst. 1 písm. a) až f) vyhlášky zajištěny i u účtů technických aktiv? Disponuje každý uživatel či administrátor vlastním účtem? Jsou autentizační údaje dostatečně zabezpečeny? (např. šifrování) Jsou do centralizované správy identit zahrnuty i účty technických aktiv?</t>
  </si>
  <si>
    <t>ANO. Je implementován nástroj pro ověření identity uživatelů a administrátorů (např. AD, IDM), který zajišťuje požadavky dle § 19 odst. 1 písm. a) až f) vyhlášky, včetně řízení neúspěšných pokusů, centralizované správy identit a ochrany proti off-line útokům. Tyto požadavky jsou uplatňovány i pro účty technických aktiv. Každý uživatel a administrátor má přidělen jedinečný účet, autentizační údaje jsou dostatečně zabezpečeny (např. šifrováním) a účty technických aktiv jsou zahrnuty do centralizované správy identit.</t>
  </si>
  <si>
    <t>ČÁSTEČNĚ. Je implementován nástroj pro ověření identity uživatelů a administrátorů, avšak požadavky dle § 19 odst. 1 písm. a) až f) vyhlášky nejsou plně zajištěny ve všech případech, zejména u účtů technických aktiv. Centralizovaná správa identit není uplatňována jednotně pro všechny účty a zabezpečení autentizačních údajů není ve všech případech dostatečné.</t>
  </si>
  <si>
    <t>ČÁSTEČNĚ. Ověření identity uživatelů a administrátorů je zajištěno prostřednictvím centralizovaného nástroje a každý uživatel má přidělen jedinečný účet. Požadavky vyhlášky však nejsou plně uplatňovány u účtů technických aktiv, které nejsou vždy zahrnuty do centralizované správy identit a jejich zabezpečení není jednotně řízeno.</t>
  </si>
  <si>
    <t>NE. Není implementován nástroj pro centralizované ověření identity uživatelů a administrátorů splňující požadavky § 19 odst. 1 písm. a) až f) vyhlášky. Účty nejsou systematicky spravovány, nejsou používány jedinečné identifikátory a autentizační údaje nejsou dostatečně zabezpečeny. Účty technických aktiv nejsou zahrnuty do řízení identit.</t>
  </si>
  <si>
    <t>§ 19 odst. 2 písm. a), b)</t>
  </si>
  <si>
    <t>Je zavedena (a technicky vynucena) vícefaktorová nebo kontinuální autentizace? Platí toto pro všechny typy účtů? Jsou zavedeny nějaké výjimky? Pokud je používána tato forma autentizace, jsou zvolené kryptografické klíče či certifikáty aktuálně odolné?</t>
  </si>
  <si>
    <t>ANO. Vícefaktorová nebo kontinuální autentizace je zavedena a technicky vynucena pro všechny typy účtů. Výjimky nejsou stanoveny a použité kryptografické prostředky jsou aktuálně odolné.</t>
  </si>
  <si>
    <t>ČÁSTEČNĚ. Vícefaktorová autentizace je zavedena, avšak není uplatňována pro všechny typy účtů nebo existují výjimky. Použité kryptografické prostředky nejsou ve všech případech aktuálně odolné.</t>
  </si>
  <si>
    <t>ČÁSTEČNĚ. Vícefaktorová autentizace je zavedena pouze částečně nebo není technicky vynucena. Vztahuje se jen na vybrané účty a správa výjimek nebo odolnost použitých kryptografických prostředků není systematicky zajištěna.</t>
  </si>
  <si>
    <t>NE. Vícefaktorová ani kontinuální autentizace není zavedena ani technicky vynucena, výjimky nejsou řízeny a použité autentizační prostředky nejsou posuzovány z hlediska kryptografické odolnosti.</t>
  </si>
  <si>
    <t>§ 19 odst. 3</t>
  </si>
  <si>
    <t>Je vedena evidence účtů, které nevyužívají MFA či kontinuální autentizaci?</t>
  </si>
  <si>
    <t>ANO. Je vedena evidence účtů, které nevyužívají vícefaktorovou nebo kontinuální autentizaci.</t>
  </si>
  <si>
    <t>ČÁSTEČNĚ. Evidence účtů bez vícefaktorové nebo kontinuální autentizace je vedena pouze částečně nebo není pravidelně aktualizována.</t>
  </si>
  <si>
    <t>NE. Evidence účtů, které nevyužívají vícefaktorovou nebo kontinuální autentizaci, není vedena.</t>
  </si>
  <si>
    <t>§ 19 odst. 4 písm. a), b), c), d), e)</t>
  </si>
  <si>
    <t>Disponují hesla pro účty uživatelů dostatečnou délkou tak, aby byla i s ohledem na jejich komplexitu zajištěna jejich dostatečná bitová entropie? Disponují hesla pro účty administrátorů dostatečnou délkou tak, aby byla i s ohledem na jejich komplexitu zajištěna jejich dostatečná bitová entropie? Disponují hesla pro účty technických aktiv dostatečnou délkou tak, aby byla i s ohledem na jejich komplexitu zajištěna jejich dostatečná bitová entropie? Jaká je maximální délka hesel? Jaké znakové sady je možné použít? Jaký je minimální časový úsek mezi dvěma změnami hesel? Jaký je interval pro změnu hesla?</t>
  </si>
  <si>
    <t>ANO. Hesla pro účty uživatelů, administrátorů i technických aktiv splňují požadavky na dostatečnou délku a komplexitu zajišťující odpovídající bitovou entropii. Jsou stanoveny maximální i minimální délky hesel a rozsah povolených znakových sad. Je definován minimální časový odstup mezi změnami hesel i interval jejich pravidelné změny a tyto požadavky jsou systematicky uplatňovány.</t>
  </si>
  <si>
    <t>ČÁSTEČNĚ. Hesla pro účty uživatelů a administrátorů splňují požadavky na délku a komplexitu, avšak u účtů technických aktiv nejsou tyto požadavky uplatňovány systematicky. Parametry hesel (délka, znakové sady, interval změn) jsou stanoveny, ale nejsou důsledně aplikovány pro všechny typy účtů.</t>
  </si>
  <si>
    <t>ČÁSTEČNĚ. Požadavky na délku, komplexitu a správu hesel jsou stanoveny, avšak jejich uplatňování není důsledné. U různých typů účtů není zajištěna odpovídající úroveň entropie a pravidla pro změnu hesel (intervaly a minimální čas mezi změnami) nejsou vždy dodržována.</t>
  </si>
  <si>
    <t>NE. Hesla pro jednotlivé typy účtů nesplňují požadavky na dostatečnou délku a komplexitu a nejsou stanoveny ani uplatňovány požadavky na znakové sady, intervaly změn ani minimální čas mezi změnami hesel.</t>
  </si>
  <si>
    <t>§ 19 odst. 4 písm. f)</t>
  </si>
  <si>
    <t>Je zajištěna dostatečná komplexita hesel? Kolik dříve použitých hesel není možné opětovně použít?</t>
  </si>
  <si>
    <t>ANO. Je zajištěna dostatečná komplexita hesel (minimální délka, kombinace znakových sad). Současně je nastaveno omezení opětovného použití hesel, kdy není možné znovu použít minimálně stanovený počet předchozích hesel (např. posledních 10).</t>
  </si>
  <si>
    <t>ČÁSTEČNĚ. Požadavky na komplexitu hesel jsou stanoveny, avšak omezení opětovného použití hesel není důsledně uplatňováno nebo není nastaveno pro všechny typy účtů.</t>
  </si>
  <si>
    <t>NE. Komplexita hesel není dostatečně nastavena a opětovné použití dříve použitých hesel není omezeno.</t>
  </si>
  <si>
    <t>§ 19 odst. 5 písm. a), b), c), d), e), f)</t>
  </si>
  <si>
    <t>Je zajištěno bezodkladné vynucení změny výchozího hesla uživatelů, administrátorů a účtů technických aktiv? Jaké jsou požadavky na komplexitu? Jakým způsobem je zajištěno předávání výchozího hesla či identifikátoru? Je zajištěno zneplatnění hesla či identifikátoru? Je doba platnosti výchozího hesla či identifikátoru kratší než 24 hodin?</t>
  </si>
  <si>
    <t>ANO. Je zajištěno bezodkladné vynucení změny výchozího hesla u uživatelů, administrátorů i účtů technických aktiv. Jsou stanoveny požadavky na komplexitu hesel a výchozí přihlašovací údaje jsou předávány bezpečným způsobem (např. odděleným kanálem). Po jejich použití dochází k jejich zneplatnění a doba jejich platnosti nepřesahuje 24 hodin.</t>
  </si>
  <si>
    <t>ČÁSTEČNĚ. Je zajištěno vynucení změny výchozího hesla, avšak požadavky na komplexitu, způsob předávání přihlašovacích údajů nebo jejich zneplatnění nejsou uplatňovány systematicky. Doba platnosti výchozích hesel není vždy omezena na méně než 24 hodin.</t>
  </si>
  <si>
    <t>ČÁSTEČNĚ. Výchozí přihlašovací údaje jsou předávány bezpečným způsobem a jejich platnost je omezena, avšak vynucení změny výchozího hesla a zajištění jeho komplexity není ve všech případech důsledně realizováno.</t>
  </si>
  <si>
    <t>NE. Není zajištěno vynucení změny výchozího hesla, nejsou stanoveny požadavky na jeho komplexitu, způsob předávání není zabezpečen a výchozí přihlašovací údaje nejsou včas zneplatňovány ani časově omezeny.</t>
  </si>
  <si>
    <t>§ 19 odst. 6 písm. a), b), c), d), e), f), g)</t>
  </si>
  <si>
    <t>Je zajištěno bezodkladné vynucení změny výchozího hesla administrátorského účtu zejména určeného pro případ obnovy po kybernetickém bezpečnostním incidentu? Jaké jsou požadavky na komplexitu? Disponují hesla pro účty sloužící pro obnovu po KBI dostatečnou délkou tak, aby byla i s ohledem na jejich komplexitu zajištěna jejich dostatečná bitová entropie? Je délka těchto hesel alespoň 22 znaků? Je zajištěno dostatečně bezpečné uložení těchto hesel? (např. v obálce v trezoru či jiném místě k němuž mají přístup pouze povolané osoby)Je ustanovena nutnost změny hesla po jeho použití, při změně pověřených osob či při podezření na jeho zneužití? Je interval pro změnu hesla stanoven na dobu alespoň 18 měsíců? Je zajištěna evidence manipulace s tímto účtem a jeho heslem?</t>
  </si>
  <si>
    <t>ANO. Je zajištěno bezodkladné vynucení změny výchozího hesla administrátorského účtu určeného pro obnovu po KBI. Jsou stanoveny požadavky na komplexitu a hesla mají dostatečnou délku a entropii, přičemž jejich minimální délka je alespoň 22 znaků. Hesla jsou bezpečně uložena (např. v zabezpečeném úložišti s omezeným přístupem), je stanovena povinnost jejich změny po použití, při změně oprávněných osob či při podezření na zneužití, interval změny nepřesahuje 18 měsíců a je vedena evidence manipulace s účtem i jeho heslem.</t>
  </si>
  <si>
    <t>ČÁSTEČNĚ. Jsou stanoveny požadavky na správu účtu pro obnovu po KBI, včetně délky a komplexity hesla, avšak nejsou ve všech případech splněny (např. minimální délka 22 znaků nebo interval změny hesla). Uložení hesel a evidence manipulace nejsou realizovány systematicky.</t>
  </si>
  <si>
    <t>ČÁSTEČNĚ. Hesla pro účty sloužící k obnově po kybernetickém bezpečnostním incidentu splňují požadavky na délku a komplexitu, avšak procesy pro jejich bezpečné uložení, změnu po použití a evidenci manipulace nejsou nastaveny nebo uplatňovány důsledně.</t>
  </si>
  <si>
    <t>NE. Není zajištěno vynucení změny výchozího hesla účtů pro obnovu po kybernetickém bezpečnostním incidentu, hesla nesplňují požadavky na délku a komplexitu, nejsou bezpečně uložena, není stanovena povinnost jejich změny ani vedená evidence manipulace.</t>
  </si>
  <si>
    <t>jsou dodržovány požadavky na hesla dle §19</t>
  </si>
  <si>
    <t>§ 20</t>
  </si>
  <si>
    <t>ŘÍZENÍ PŘÍSTUPOVÝCH PRÁV A OPRÁVNĚNÍ</t>
  </si>
  <si>
    <t>§ 20 písm. a); § 13 odst. 2 písm. l)</t>
  </si>
  <si>
    <t>Je zavedeno centralizované řízení přístupových práv a oprávnění? (např. ACL, nastavení skupin v AD) Je implementován nástroj pro řízení přístupových práv a oprávnění? Pokud ano, je tento nástroj centralizovaný dle § 20 písm. a) a využívaný pro řízení oblastí uvedených v § 20 písm. b) a c)?</t>
  </si>
  <si>
    <t>ANO. Je zavedeno centralizované řízení přístupových práv a oprávnění (např. prostřednictvím AD/IDM). Je implementován nástroj pro jejich správu, který je centralizovaný v souladu s § 20 písm. a) vyhlášky a je využíván pro řízení oblastí dle § 20 písm. b) a c).</t>
  </si>
  <si>
    <t>ČÁSTEČNĚ. Nástroj pro řízení přístupových práv a oprávnění je implementován, avšak není plně centralizovaný nebo nepokrývá všechny oblasti dle § 20 písm. b) a c) vyhlášky.</t>
  </si>
  <si>
    <t>ČÁSTEČNĚ. Řízení přístupových práv a oprávnění je zavedeno, avšak není plně centralizované nebo není podporováno jednotným nástrojem odpovídajícím požadavkům § 20 vyhlášky.</t>
  </si>
  <si>
    <t>NE. Centralizované řízení přístupových práv a oprávnění není zavedeno a není implementován nástroj splňující požadavky § 20 vyhlášky.</t>
  </si>
  <si>
    <t>§ 20 písm. b), c)</t>
  </si>
  <si>
    <t>Je zavedeno oddělení administrátorských oprávnění pro správu systému od uživatelských oprávnění? (např. oddělené účty, PIM/PAM, jump server, tiering) Je nastaven proces bezpečného přístupu dodavatelů do vnitřní sítě? (VPN, segmentace, oprávnění apod.)</t>
  </si>
  <si>
    <t>ANO. Je zavedeno oddělení administrátorských a uživatelských oprávnění (např. oddělené účty, využití PIM/PAM, tiering). Přístup dodavatelů do vnitřní sítě je řízen prostřednictvím bezpečných mechanismů (např. VPN, segmentace, řízení oprávnění).</t>
  </si>
  <si>
    <t>ČÁSTEČNĚ. Oddělení administrátorských a uživatelských oprávnění je zavedeno, avšak proces bezpečného přístupu dodavatelů do vnitřní sítě není nastaven nebo není uplatňován systematicky.</t>
  </si>
  <si>
    <t>ČÁSTEČNĚ. Přístup dodavatelů do vnitřní sítě je řízen, avšak oddělení administrátorských a uživatelských oprávnění není důsledně uplatňováno.</t>
  </si>
  <si>
    <t>NE. Oddělení administrátorských a uživatelských oprávnění není zavedeno a přístup dodavatelů do vnitřní sítě není řízen bezpečným způsobem.</t>
  </si>
  <si>
    <t>§ 21</t>
  </si>
  <si>
    <t>DETEKCE KYBERNETICKÝCH BEZPEČNOSTNÍCH UDÁLOSTÍ</t>
  </si>
  <si>
    <t>§ 21 odst. 1 písm. a), b); § 14 odst. 2</t>
  </si>
  <si>
    <t>Jaký je využíván nástroj či nástroje pro detekci KBU? Jsou nastavena dostatečná pravidla pro detekci KBU pomocí sondy/IDS/IPS/NBA (např. aktuální pravidla, prahy, signatury) a je vhodně nastaveno jejich sledování provozu? (zvolené rozsahy, aktiva, komunikační kanály, perimetr)</t>
  </si>
  <si>
    <t>ANO. Jsou využívány nástroje pro detekci KB událostí (např. IDS/IPS, SIEM). Pravidla pro detekci jsou aktuální a vhodně nastavená (např. signatury, prahové hodnoty) a jejich monitoring pokrývá relevantní části infrastruktury, včetně perimetru, klíčových aktiv a komunikačních kanálů.</t>
  </si>
  <si>
    <t>ČÁSTEČNĚ. Nástroje pro detekci KBU jsou využívány, avšak pravidla pro detekci nejsou dostatečně aktualizována nebo vhodně nastavena a monitoring nepokrývá všechny relevantní části infrastruktury.</t>
  </si>
  <si>
    <t>ČÁSTEČNĚ. Pravidla pro detekci KBU jsou stanovena, avšak jejich uplatnění je omezeno nedostatečným pokrytím nástroji nebo není zajištěno systematické sledování všech relevantních aktiv a komunikačních kanálů.</t>
  </si>
  <si>
    <t>NE. Není využíván nástroj pro detekci KBU, nejsou nastavena odpovídající detekční pravidla a monitoring provozu není systematicky prováděn.</t>
  </si>
  <si>
    <t>§ 21 odst. 1 písm. c)</t>
  </si>
  <si>
    <t>Dochází k aktivní blokaci nežádoucí komunikace? (např. zakázané adresní rozsahy, filtrace URL, IPS)</t>
  </si>
  <si>
    <t>ANO. Dochází k aktivní blokaci nežádoucí komunikace prostřednictvím bezpečnostních opatření (např. blokace zakázaných adresních rozsahů, filtrace URL, využití IPS a firewallu).</t>
  </si>
  <si>
    <t>ČÁSTEČNĚ. Blokace nežádoucí komunikace je realizována, avšak není uplatňována ve všech oblastech nebo není nastavena a aktualizována systematicky.</t>
  </si>
  <si>
    <t>NE. Nedochází k aktivní blokaci nežádoucí komunikace a nejsou implementována odpovídající bezpečnostní opatření.</t>
  </si>
  <si>
    <t>§ 21 odst. 2 písm. a), b), c), d), e), f), g); § 14 odst. 2</t>
  </si>
  <si>
    <t>Je nástroj pro ochranu před škodlivým kódem a detekci KBU centrálně spravován? Je antivirová ochrana nasazena na všech důležitých aktivech? (např. stolní počítače, notebooky, mobilní telefony, datová úložiště, servery, switche, routery) Jsou nastavena pravidla pro používání výměnných zařízeních a datových nosičů včetně zakázání automatického spouštění obsahu těchto zařízeních? Jsou tato pravidla implementována v praxi a technicky vynucena? Je řízeno oprávnění ke spouštění kódu? (např. nastavení AD, aplikační whitelist) Je pro ochranu před škodlivým kódem a detekci KBU využíváno např. EDR, XDR, IDS/IPS, behaviorální analýza? Je zajištěna detekce KBU na všech důležitých aktivech? (např. stolní počítače, notebooky, mobilní telefony, datová úložiště, servery, switche, routery) Jsou prováděny pravidelné antivirové testy záloh?</t>
  </si>
  <si>
    <t>ANO. Nástroj pro ochranu před škodlivým kódem a detekci KBU je centralizovaně spravován. Antivirová ochrana je nasazena na všech důležitých aktivech. Jsou stanovena a technicky vynucena pravidla pro používání výměnných médií, včetně zákazu automatického spouštění. Je řízeno oprávnění ke spouštění kódu (např. aplikační whitelist). Pro detekci KBU jsou využívány pokročilé nástroje (např. EDR/XDR, IDS/IPS) a monitoring pokrývá všechna relevantní aktiva. Jsou prováděny pravidelné antivirové testy záloh.</t>
  </si>
  <si>
    <t>ČÁSTEČNĚ. Nástroje pro ochranu před škodlivým kódem a detekci KBU jsou zavedeny a částečně centralizovaně spravovány, avšak nejsou nasazeny na všech důležitých aktivech. Pravidla pro používání výměnných médií a řízení spouštění kódu nejsou důsledně vynucována. Pokročilé detekční mechanismy nejsou využívány systematicky a pravidelné testování záloh není prováděno ve všech případech.</t>
  </si>
  <si>
    <t>ČÁSTEČNĚ. Antivirová ochrana je nasazena a jsou využívány nástroje pro detekci KBU, avšak jejich správa není plně centralizovaná. Pravidla pro používání výměnných médií a řízení spouštění kódu nejsou jednoznačně nastavena nebo technicky vynucena. Pokrytí detekce není úplné pro všechna aktiva a evidence a testování záloh nejsou prováděny systematicky.</t>
  </si>
  <si>
    <t>NE. Nástroje pro ochranu před škodlivým kódem ani detekci KBU nejsou centralizovaně spravovány ani systematicky nasazeny. Antivirová ochrana není zavedena na všech důležitých aktivech, nejsou stanoveny ani vynucovány pravidla pro výměnná média a spouštění kódu a není zajištěna detekce KBU ani testování záloh.</t>
  </si>
  <si>
    <t>není na linuxech</t>
  </si>
  <si>
    <t>§ 21 odst. 3</t>
  </si>
  <si>
    <t>Je antivirová ochrana pravidelně a bezodkladně aktualizována? Jsou pravidelně a bezodkladně aktualizována pravidla pro detekci KBU? Je prováděno nastavování a optimalizace nástroje pro ochranu před škodlivým kódem a detekci KBU včetně vyhodnocení false-positive?</t>
  </si>
  <si>
    <t>ANO. Antivirová ochrana je pravidelně a bezodkladně aktualizována. Pravidla pro detekci kybernetických bezpečnostních událostí jsou průběžně aktualizována. Je prováděno nastavování a optimalizace nástroje včetně vyhodnocování falešně pozitivních detekcí.</t>
  </si>
  <si>
    <t xml:space="preserve">ČÁSTEČNĚ. Antivirová ochrana a detekční pravidla jsou aktualizována, avšak optimalizace nástrojů a vyhodnocování false-positive není prováděno systematicky.
</t>
  </si>
  <si>
    <t>ČÁSTEČNĚ. Aktualizace antivirové ochrany a detekčních pravidel nejsou prováděny bezodkladně nebo pravidelně. Nastavování nástroje a vyhodnocování false-positive probíhá pouze omezeně.</t>
  </si>
  <si>
    <t>NE. Antivirová ochrana ani detekční pravidla nejsou pravidelně aktualizována a nástroje nejsou systematicky optimalizovány ani vyhodnocovány z hlediska false-positive.</t>
  </si>
  <si>
    <t>§ 22</t>
  </si>
  <si>
    <t>ZAZNAMENÁVÁNÍ UDÁLOSTÍ</t>
  </si>
  <si>
    <t>§ 22 odst. 1 písm. a), b)</t>
  </si>
  <si>
    <t>Jsou určena technická aktiva, u kterých probíhá logování? V jakých intervalech je aktualizován rozsah technických aktiv u nichž probíhá logování?</t>
  </si>
  <si>
    <t>ANO. Jsou určena technická aktiva, u nichž probíhá logování. Rozsah těchto aktiv je pravidelně aktualizován ve stanovených intervalech nebo při významných změnách v infrastruktuře.</t>
  </si>
  <si>
    <t>ČÁSTEČNĚ. Technická aktiva, u nichž probíhá logování, jsou určena, avšak rozsah těchto aktiv není aktualizován pravidelně nebo systematicky.</t>
  </si>
  <si>
    <t>ČÁSTEČNĚ. Logování je prováděno na vybraných technických aktivech, avšak není jednoznačně stanoveno, na jakých aktivech má být prováděno, a rozsah není pravidelně aktualizován..</t>
  </si>
  <si>
    <t>NE. Technická aktiva, u nichž má být prováděno logování, nejsou určena a rozsah logování není aktualizován.</t>
  </si>
  <si>
    <t>§ 22 odst. 2 písm. a), b), c), d)</t>
  </si>
  <si>
    <t>Jsou nastavena pravidla pro zaznamenávání bezpečnostních a provozních událostí ze všech zdrojů či technických aktiv? (forma sběru, obsah logů, zabezpečení a retence) Je logování v praxi prováděno? Zaznamenáváte události detekované podle § 21?</t>
  </si>
  <si>
    <t>ANO. Jsou nastavena pravidla pro zaznamenávání bezpečnostních a provozních událostí ze všech relevantních technických aktiv, včetně způsobu sběru, obsahu logů, jejich zabezpečení a retence. Logování je v praxi prováděno a zaznamenávány jsou i události definované dle § 21.</t>
  </si>
  <si>
    <t>ČÁSTEČNĚ. Pravidla pro zaznamenávání bezpečnostních a provozních událostí jsou nastavena, avšak jejich uplatňování v praxi není systematické a logování nepokrývá všechna relevantní technická aktiva. Události dle § 21 nejsou zaznamenávány ve všech případech.</t>
  </si>
  <si>
    <t>ČÁSTEČNĚ. Logování je v praxi prováděno, avšak pravidla pro jeho rozsah, obsah, zabezpečení a retenci nejsou stanovena v plném rozsahu nebo nejsou důsledně uplatňována. Zaznamenávání událostí dle § 21 není zajištěno systematicky.</t>
  </si>
  <si>
    <t>NE. Nejsou stanovena pravidla pro zaznamenávání bezpečnostních a provozních událostí, logování není systematicky prováděno a události dle § 21 nejsou zaznamenávány.</t>
  </si>
  <si>
    <t>§ 22 odst. 3 písm. a), b), c), d), e), f), g), h), i), j)</t>
  </si>
  <si>
    <t>Jaké události a ze kterých zdrojů či technických aktiv jsou zaznamenány? Jsou zaznamenávány jiné události než ty uvedené v § 22 odst. 3 písm. a) až j)? Pokud ano, které a u jakých zdrojů či technických aktiv?</t>
  </si>
  <si>
    <t>ANO. Jsou definovány události a zdroje pro logování (např. servery, koncová zařízení, síťové prvky, bezpečnostní systémy). Jsou zaznamenávány všechny relevantní události dle § 22 odst. 3 písm. a) až j) i další bezpečnostní a provozní události dle potřeb organizace.</t>
  </si>
  <si>
    <t>ČÁSTEČNĚ. Jsou zaznamenávány vybrané události ze základních zdrojů (např. servery a síťová zařízení), avšak rozsah neodpovídá plně požadavkům § 22 odst. 3 písm. a) až j). Další události nad rámec těchto požadavků nejsou zaznamenávány systematicky.</t>
  </si>
  <si>
    <t>ČÁSTEČNĚ. Logování je realizováno z různých zdrojů a zahrnuje i události nad rámec § 22 odst. 3 písm. a) až j), avšak rozsah zaznamenávaných událostí a jejich zdrojů není jednoznačně definován ani systematicky řízen.</t>
  </si>
  <si>
    <t>NE. Není stanoveno, jaké události a ze kterých zdrojů mají být zaznamenávány, a nejsou systematicky zaznamenávány ani události dle § 22 odst. 3 písm. a) až j).</t>
  </si>
  <si>
    <t>§ 22 odst. 4 písm. a), b), c), d), e), f)</t>
  </si>
  <si>
    <t>Jaké informace o událostech a u kterých zdrojů či technických aktiv jsou zaznamenány? Jsou zaznamenávány jiné informace o událostech než ty uvedené v § 22 odst. 4 písm. a) až f)? Pokud ano, které a u jakých zdrojů či technických aktiv?</t>
  </si>
  <si>
    <t>ANO. Jsou definovány zaznamenávané informace o událostech a jejich zdroje (např. servery, koncová zařízení, síťové prvky). Jsou zaznamenávány všechny požadované informace dle § 22 odst. 4 písm. a) až f) a zároveň i další doplňující informace dle potřeb organizace (např. kontext událostí, aplikační či bezpečnostní metadata).</t>
  </si>
  <si>
    <t>ČÁSTEČNĚ. Informace o událostech a jejich zdroje jsou částečně definovány, avšak rozsah zaznamenávaných informací neodpovídá plně požadavkům § 22 odst. 4 písm. a) až f). Další doplňující informace nejsou zaznamenávány systematicky nebo nejsou jednoznačně specifikovány.</t>
  </si>
  <si>
    <t>NE. Není jednoznačně stanoveno, jaké informace o událostech a z jakých zdrojů mají být zaznamenávány, a nejsou zaznamenávány ani požadované informace dle § 22 odst. 4 písm. a) až f).</t>
  </si>
  <si>
    <t>§ 22 odst. 5 písm. a)</t>
  </si>
  <si>
    <t>Jakým způsobem jsou logy zabezpečeny? (např. šifrování, WORM, off-line záloha)</t>
  </si>
  <si>
    <t>ANO. Logy jsou zabezpečeny prostřednictvím vhodných technických opatření (např. šifrování při přenosu i uložení, využití WORM úložišť, omezení přístupových práv a pravidelné zálohování včetně off-line kopií).</t>
  </si>
  <si>
    <t>ČÁSTEČNĚ. Logy jsou zabezpečeny pouze částečně, některá opatření (např. šifrování, ochrana integrity nebo oddělené/ off-line zálohy) nejsou implementována nebo nejsou uplatňována systematicky.</t>
  </si>
  <si>
    <t>NE. Logy nejsou dostatečně zabezpečeny a nejsou zavedeny odpovídající mechanismy pro jejich ochranu (např. šifrování, ochrana integrity ani bezpečné uchovávání).</t>
  </si>
  <si>
    <t>§ 22 odst. 5 písm. b)</t>
  </si>
  <si>
    <t>Je pro sběr a uchovávání logů využíváno centralizované řešení?</t>
  </si>
  <si>
    <t>Centralizovaný sběr logů není zaveden z důvodu nepřiměřenosti. Logy jsou uchovávány lokálně a řešeny ad hoc</t>
  </si>
  <si>
    <t>Logy jsou uchovávány na úrovni jednotlivých systémů a zařízení a v případě potřeby jsou vyhodnocovány odpovědnými rolemi.</t>
  </si>
  <si>
    <t>ANO. Pro sběr a uchovávání logů je využíváno centralizované řešení (např. SIEM nebo centralizovaný logovací server).</t>
  </si>
  <si>
    <t>ČÁSTEČNĚ. Centralizované řešení pro sběr a uchovávání logů je zavedeno pouze částečně nebo nepokrývá všechna relevantní technická aktiva.</t>
  </si>
  <si>
    <t>NE. Sběr a uchovávání logů není realizován prostřednictvím centralizovaného řešení.</t>
  </si>
  <si>
    <t>§ 22 odst. 5 písm. c)</t>
  </si>
  <si>
    <t xml:space="preserve">Jsou logy zabezpečeně uchovávány po dobu nezbytnou dle požadavku vyhlášky? </t>
  </si>
  <si>
    <t>Logy nejsou uchovávány v plném rozsahu požadavků vyhlášky z důvodu absence jednotného řešení. Logy jsou uchovávány lokálně a využívány dle potřeby.</t>
  </si>
  <si>
    <t>Logy jsou uchovávány na úrovni jednotlivých systémů a přístup k nim je omezen na oprávněné osoby.</t>
  </si>
  <si>
    <t xml:space="preserve">ANO. Logy jsou zabezpečeně uchovávány po dobu nezbytnou dle požadavku vyhlášky. </t>
  </si>
  <si>
    <t xml:space="preserve">ČÁSTEČNĚ. Logy jsou zabezpečeně uchovávány, ale po kratší dobu než stanovuje vyhlášky. </t>
  </si>
  <si>
    <t xml:space="preserve">NE. Logy nejsou zabezpečeně uchovávány po dobu nezbytnou dle požadavku vyhlášky. </t>
  </si>
  <si>
    <t>§ 22 odst. 6</t>
  </si>
  <si>
    <t>Je prováděna synchronizace jednotného času technických aktiv nejméně jednou za 24 hodin? Jaký je časový etalon? (např. NTP server, GPS, PTP) Je tento etalon využíván všemi technickými aktivy v infrastruktuře?</t>
  </si>
  <si>
    <t>ANO. Synchronizace jednotného času technických aktiv je prováděna nejméně jednou za 24 hodin. Jako časový etalon je využíván centralizovaný zdroj - NTP server, který je používán napříč celou infrastrukturou všemi technickými aktivy.</t>
  </si>
  <si>
    <t>ČÁSTEČNĚ. Synchronizace jednotného času technických aktiv je prováděna, ale v delších časových intervalech než nejméně jednou za 24 hodin.</t>
  </si>
  <si>
    <t>NE. Synchronizace jednotného času technických aktiv není prováděna.</t>
  </si>
  <si>
    <t>§ 23</t>
  </si>
  <si>
    <t>VYHODNOCOVÁNÍ KYBERNETICKÝCH BEZPEČNOSTNÍCH UDÁLOSTÍ</t>
  </si>
  <si>
    <t>§ 23 odst. 1 písm. a), b), c); § 14 odst. 2</t>
  </si>
  <si>
    <t>Jaký je využíván nástroj či nástroje? (např. SIEM, SOAR) S jakými zdroji nástroj pracuje? Je zajištěno nepřetržité využívání tohoto nástroje? (např. vlastní zdroje, SOC) Jsou nastavena pravidla pro vyhodnocování KBU?</t>
  </si>
  <si>
    <t>Organizace nevyužívá SIEM/SOAR ani SOC a nemá nastavena pravidla pro vyhodnocování KBU z důvodu nepřiměřenosti zavedení těchto nástrojů vzhledem k rozsahu a charakteru prostředí a absence centralizovaného sběru logů. události jsou řešeny odpovědnými rolemi.</t>
  </si>
  <si>
    <t>Bezpečnostní události jsou sledovány a vyhodnocovány odpovědnými rolemi na základě dostupných informací ze systémů.</t>
  </si>
  <si>
    <t>ANO. Je využíván nástroj pro vyhodnocování KBU (SIEM), který pracuje s logy z relevantních zdrojů (např. servery, koncová zařízení, síťové prvky, bezpečnostní systémy). Je zajištěno jejich nepřetržité využívání (např. prostřednictvím SOC nebo interních kapacit) a jsou nastavena pravidla pro vyhodnocování KBU.</t>
  </si>
  <si>
    <t>ČÁSTEČNĚ. Nástroje pro vyhodnocování KBU jsou využívány a pracují s vybranými zdroji, avšak jejich využívání není zajištěno nepřetržitě a pravidla pro vyhodnocování KBU nejsou uplatňována systematicky.</t>
  </si>
  <si>
    <t>ČÁSTEČNĚ. Jsou využívány nástroje pro vyhodnocování KBU, avšak nepokrývají všechny relevantní zdroje a pravidla pro vyhodnocování KBU nejsou nastavena v plném rozsahu nebo nejsou průběžně aktualizována.</t>
  </si>
  <si>
    <t>NE. Nástroje pro vyhodnocování KBU nejsou využívány a nejsou nastavena pravidla pro vyhodnocování KBU.</t>
  </si>
  <si>
    <t>§ 23 odst. 2 písm. a), b), c)</t>
  </si>
  <si>
    <t>Jsou nastavena pravidla pro vyhodnocování KBU tak, aby byl omezen výskyt tzv. false-positive případů? Jsou nastavená pravidla pro vyhodnocování KBU pravidelně aktualizována, např. v souvislosti s hodnocením rizik, významnými změnami? Jak často je prováděna aktualizace pravidel dle § 23 odst. 2 písm. a) a b)?</t>
  </si>
  <si>
    <t>ANO. Pravidla pro vyhodnocování KBU jsou nastavena tak, aby minimalizovala výskyt false‑positive případů. Tato pravidla jsou pravidelně aktualizována v návaznosti na hodnocení rizik a významné změny, a to v souladu s § 23 odst. 2 písm. a) a b) vyhlášky (např. průběžně nebo v definovaných intervalech).</t>
  </si>
  <si>
    <t>ČÁSTEČNĚ. Pravidla pro vyhodnocování KBU jsou nastavena s cílem omezení false‑positive, avšak nejsou pravidelně aktualizována nebo aktualizace neprobíhá systematicky v návaznosti na hodnocení rizik a významné změny dle § 23 vyhlášky.</t>
  </si>
  <si>
    <t>ČÁSTEČNĚ. Pravidla pro vyhodnocování KBU jsou aktualizována (např. při změnách nebo v nepravidelných intervalech), avšak jejich nastavení není dostatečně optimalizováno z hlediska omezení false‑positive případů.</t>
  </si>
  <si>
    <t>NE. Pravidla pro vyhodnocování KBU nejsou nastavena s ohledem na omezení false‑positive a nejsou pravidelně aktualizována v souladu s § 23 odst. 2 písm. a) a b) vyhlášky.</t>
  </si>
  <si>
    <t>§ 23 odst. 3</t>
  </si>
  <si>
    <t>Jak je s výstupy z nástroje dále pracováno v kontextu z hlediska ISMS?</t>
  </si>
  <si>
    <t>Výstupy z nástrojů pro detekci a vyhodnocování KBU nejsou v rámci ISMS systematicky zpracovávány, neboť organizace tyto nástroje nevyužívá a nemá zaveden proces jejich integrace do ISMS.</t>
  </si>
  <si>
    <t>Dostupné informace o bezpečnostních událostech jsou posuzovány odpovědnými rolemi a zohledňovány v rámci řízení rizik organizace.</t>
  </si>
  <si>
    <t>ANO. Výstupy z nástroje pro vyhodnocování KBU jsou systematicky analyzovány a využívány v rámci řízení kybernetické bezpečnosti. Na jejich základě jsou řešeny incidenty, přijímána nápravná opatření a aktualizována bezpečnostní opatření a dokumentace ISMS.</t>
  </si>
  <si>
    <t>ČÁSTEČNĚ. Výstupy z nástroje jsou zpracovávány, avšak nejsou pravidelně vyhodnocovány ani plně využívány pro zlepšování bezpečnostních opatření v rámci ISMS.</t>
  </si>
  <si>
    <t>NE. Výstupy z nástroje pro vyhodnocování KBU nejsou systematicky analyzovány ani využívány v rámci ISMS.</t>
  </si>
  <si>
    <t>§ 24</t>
  </si>
  <si>
    <t>APLIKAČNÍ BEZPEČNOST</t>
  </si>
  <si>
    <t>§ 24 odst. 1</t>
  </si>
  <si>
    <t>Jsou bezpečnostní aktualizace technických aktiv aplikovány až po schválení, tedy po otestovaní že jejich aplikování nezpůsobí např. nedostupnost regulované služby?</t>
  </si>
  <si>
    <t>ANO. Bezpečnostní aktualizace technických aktiv jsou aplikovány až po jejich otestování a schválení, s cílem ověřit, že jejich nasazení nezpůsobí nedostupnost regulované služby. Proces je řízen v rámci řízení změn.</t>
  </si>
  <si>
    <t>ČÁSTEČNĚ. Bezpečnostní aktualizace jsou testovány a schvalovány, avšak tento proces není uplatňován systematicky pro všechna technická aktiva nebo není vždy důsledně dodržován.</t>
  </si>
  <si>
    <t>NE. Bezpečnostní aktualizace technických aktiv nejsou před nasazením systematicky testovány ani schvalovány a není zajištěno posouzení jejich dopadu na dostupnost regulované služby.</t>
  </si>
  <si>
    <t>§ 24 odst. 2 písm. a), b)</t>
  </si>
  <si>
    <t>Jsou pro zajištění chodu regulované služby využívána technická aktiva na něž není možné aplikovat poslední schválenou bezpečnostní aktualizaci? Jsou pro zajištění chodu regulované služby využívána EOL či EOS technická aktiva pro která již nejsou vydávány bezpečnostní aktualizace? Je vedena evidence těchto aktiv, případně je prováděn její přezkum?</t>
  </si>
  <si>
    <t>ANO. Technická aktiva, na která nelze aplikovat poslední schválené bezpečnostní aktualizace, ani EOL/EOS aktiva nejsou využívána pro zajištění chodu regulované služby. Pokud se výjimečně vyskytují, je vedena jejich evidence, která je pravidelně přezkoumávána.</t>
  </si>
  <si>
    <t>ČÁSTEČNĚ. Pro zajištění chodu regulované služby jsou využívána technická aktiva, na která nelze aplikovat poslední bezpečnostní aktualizace nebo která jsou ve stavu EOL/EOS. Tato aktiva jsou evidována, avšak přezkum jejich evidence není prováděn systematicky.</t>
  </si>
  <si>
    <t>ČÁSTEČNĚ. Technická aktiva bez možnosti aktualizace nebo ve stavu EOL/EOS jsou využívána, avšak jejich evidence není úplná nebo není pravidelně přezkoumávána.</t>
  </si>
  <si>
    <t>NE. Pro zajištění chodu regulované služby jsou využívána technická aktiva bez možnosti aplikace bezpečnostních aktualizací nebo ve stavu EOL/EOS a není vedena jejich evidence ani prováděn její přezkum.</t>
  </si>
  <si>
    <t>§ 24 odst. 3 písm. a), b)</t>
  </si>
  <si>
    <t>Je zajištěna ochrana před provedením neoprávněných činností? (např. princip vícero očí při provádění změn v konfiguraci serveru, využívání šifrované komunikace) Je zajištěna nepopiratelnost činností provedených zařízeními, aplikacemi a uživateli? (např. přístup do vnitřní sítě pouze ze schválených zařízení,  ověření identity)</t>
  </si>
  <si>
    <t>ANO. Je zajištěna ochrana před provedením neoprávněných činností prostřednictvím odpovídajících opatření (např. princip vícero očí při změnách, šifrovaná komunikace). Současně je zajištěna nepopiratelnost činností prováděných zařízeními, aplikacemi a uživateli (např. využitím autentizace, řízení přístupů a logování).</t>
  </si>
  <si>
    <t>ČÁSTEČNĚ. Ochrana před neoprávněnými činnostmi je zajištěna, avšak nepopiratelnost činností není nastavena nebo uplatňována v plném rozsahu (např. nedostatečné logování nebo kontrola přístupů).</t>
  </si>
  <si>
    <t>ČÁSTEČNĚ. Nepopiratelnost činností je zajištěna (např. autentizací a evidencí činností), avšak opatření k ochraně před neoprávněnými činnostmi nejsou dostatečně nastavena nebo nejsou důsledně uplatňována.</t>
  </si>
  <si>
    <t>NE. Není zajištěna dostatečná ochrana před neoprávněnými činnostmi ani nepopiratelnost činností prováděných zařízeními, aplikacemi a uživateli.</t>
  </si>
  <si>
    <t>§ 24 odst. 4 písm. a), odst. 6</t>
  </si>
  <si>
    <t>Byl nastaven plán skenování zranitelností? Jak často a v jakém rozsahu je prováděno skenování zranitelností z perimetru komunikační sítě a z vnitřní komunikační sítě? Je skenován celý perimetr komunikační sítě? Je skenována celá vnitřní komunikační síť? Je zajištěno, že skenování zranitelností z vnitřní a vnější komunikační sítě bude provedeno v celém rozsahu alespoň jednou ročně?</t>
  </si>
  <si>
    <t>ANO. Je stanoven plán skenování zranitelností. Skenování je prováděno pravidelně v definovaných intervalech z perimetru i z vnitřní komunikační sítě a pokrývá celý perimetr i vnitřní infrastrukturu. Skenování zranitelností je prováděno v plném rozsahu minimálně jednou ročně.</t>
  </si>
  <si>
    <t>ČÁSTEČNĚ. Plán skenování zranitelností je stanoven a skenování je prováděno z perimetru i vnitřní sítě, avšak nepokrývá celý rozsah infrastruktury nebo není prováděno systematicky ve všech segmentech.</t>
  </si>
  <si>
    <t>ČÁSTEČNĚ. Skenování zranitelností je prováděno z vnitřní i vnější sítě a pokrývá většinu infrastruktury, avšak není zajištěno jeho provedení v plném rozsahu alespoň jednou ročně nebo chybí formální plán.</t>
  </si>
  <si>
    <t>NE. Není stanoven plán skenování zranitelností a skenování není prováděno systematicky ani v požadovaném rozsahu z perimetru ani z vnitřní komunikační sítě.</t>
  </si>
  <si>
    <t>§ 24 odst. 5 písm. a) bod 1, c), d), e); odst. 6</t>
  </si>
  <si>
    <t>Jsou využívána technická aktiva, u nichž dosud neproběhl penetrační test? Kdy, v jakém rozsahu a jakými technikami bylo penetrační testování provedeno?
Je zajištěna provedených penetračních testů? Je prováděno opětovné otestování nalezené zranitelnosti? Je prováděno penetrační testování nalezených zranitelností?</t>
  </si>
  <si>
    <t>ANO. Technická aktiva jsou pravidelně podrobována penetračnímu testování, které je prováděno ve stanoveném rozsahu a vhodnými technikami. Nejsou využívána aktiva, u nichž by penetrační test dosud neproběhl bez odpovídajícího řízení rizik. Výsledky testů jsou vyhodnocovány, zjištěné zranitelnosti jsou opakovaně testovány po jejich odstranění a je prováděno následné penetrační ověření jejich účinného řešení.</t>
  </si>
  <si>
    <t>ČÁSTEČNĚ. Penetrační testování je prováděno, avšak nepokrývá všechna technická aktiva nebo není realizováno v pravidelných intervalech. Opětovné testování zranitelností po jejich odstranění není prováděno systematicky.</t>
  </si>
  <si>
    <t>ČÁSTEČNĚ. Penetrační testování bylo provedeno, avšak jeho rozsah nebo použité techniky nejsou dostatečné. Není zajištěno systematické provádění opětovného testování zranitelností ani jejich průběžné ověřování.</t>
  </si>
  <si>
    <t>NE. Penetrační testování technických aktiv není prováděno systematicky nebo neproběhlo vůbec. Jsou využívána aktiva bez provedeného penetračního testu a není zajištěno opětovné testování ani ověřování zjištěných zranitelností.</t>
  </si>
  <si>
    <t>§ 25</t>
  </si>
  <si>
    <t>KRYPTOGRAFICKÉ ALGORITMY</t>
  </si>
  <si>
    <t>§ 25 odst. 1 písm. a), c) ; § 18 písm. g); 25 odst. 3 písm. a)</t>
  </si>
  <si>
    <t>Jsou využívány pouze aktuálně odolné kryptografické prostředky a odpovídají doporučením NÚKIB? (např. síťové komunikační protokoly, kryptografické klíče a certifikáty)</t>
  </si>
  <si>
    <t>Kryptografické prostředky nejsou systematicky posuzovány dle doporučení NÚKIB z důvodu absence metodiky pro jejich hodnocení a řízení. Jsou využívány standardní prostředky dodavatelů.</t>
  </si>
  <si>
    <t>Kryptografické prostředky jsou využívány v rámci standardních funkcionalit používaných systémů a jejich bezpečnost je zajišťována na straně dodavatelů.</t>
  </si>
  <si>
    <t>ANO. Jsou využívány aktuálně odolné kryptografické prostředky odpovídající doporučením NÚKIB (např. bezpečné síťové protokoly, aktuální kryptografické algoritmy, klíče a certifikáty, včetně kvantové kryptografie).</t>
  </si>
  <si>
    <t>ČÁSTEČNĚ. Jsou využívány kryptografické prostředky odpovídající doporučením NÚKIB, avšak v některých případech jsou stále používány zastaralé nebo ne zcela odolné algoritmy, protokoly, klíče či certifikáty.</t>
  </si>
  <si>
    <t>NE. Nejsou využívány aktuálně odolné kryptografické prostředky a používané algoritmy, protokoly, klíče nebo certifikáty neodpovídají doporučením NÚKIB.</t>
  </si>
  <si>
    <t>§ 25 odst. 1 písm. b)</t>
  </si>
  <si>
    <t>Jsou stanoveny pravidla a postupy pro užívání kryptografických algoritmů? Jsou uživatelé v této oblasti vzděláváni?</t>
  </si>
  <si>
    <t>Pravidla pro kryptografii ani vzdělávání nejsou formálně stanoveny z důvodu absence metodiky pro jejich hodnocení a řízení. Využívány jsou standardní prostředky.</t>
  </si>
  <si>
    <t>Kryptografické prostředky jsou využívány v rámci standardních funkcionalit používaných systémů a uživatelé postupují dle obecně nastavených pravidel používání ICT.</t>
  </si>
  <si>
    <t>ANO. Jsou stanovena pravidla a postupy pro užívání kryptografických algoritmů. Uživatelé i administrátoři jsou v této oblasti pravidelně vzděláváni a obeznámeni s požadavky na jejich správné používání.</t>
  </si>
  <si>
    <t>ČÁSTEČNĚ. Uživatelé jsou v oblasti kryptografie částečně vzděláváni, avšak pravidla a postupy pro užívání kryptografických algoritmů nejsou zcela definovány nebo důsledně uplatňovány.</t>
  </si>
  <si>
    <t>NE. Nejsou stanovena pravidla ani postupy pro užívání kryptografických algoritmů a uživatelé nejsou v této oblasti systematicky vzděláváni.</t>
  </si>
  <si>
    <t>§ 25 odst. 2 písm. a)</t>
  </si>
  <si>
    <t>Je dostatečně zajištěna bezpečnost komunikace? (např. end-to-end šifrování, asymetrické šifrování, podpisové certifikáty) Je využíváno DLP? Pokud ano v jakých případech je uplatněno?</t>
  </si>
  <si>
    <t>Bezpečnost komunikace není systematicky řízena a DLP není využíváno z důvodu absence metodiky a nepřiměřenosti. Využívány jsou standardní prostředky.</t>
  </si>
  <si>
    <t>Bezpečnost komunikace je zajišťována využíváním standardních funkcionalit používaných systémů a služeb. Uživatelé postupují dle obecných pravidel používání ICT.</t>
  </si>
  <si>
    <t>ANO. Bezpečnost komunikace je zajištěna prostřednictvím odpovídajících kryptografických mechanismů (např. end‑to‑end šifrování, asymetrické šifrování, využití certifikátů). Zároveň je implementováno DLP, které je uplatňováno pro ochranu citlivých dat, zejména při jejich přenosu, ukládání a sdílení.</t>
  </si>
  <si>
    <t>ČÁSTEČNĚ. Bezpečnost komunikace je zajištěna využitím šifrování a certifikátů, avšak DLP není implementováno nebo je uplatňováno pouze v omezeném rozsahu.</t>
  </si>
  <si>
    <t>ČÁSTEČNĚ. Jsou implementována opatření pro zabezpečení komunikace (např. šifrování), avšak nejsou uplatňována systematicky pro všechny komunikační kanály. DLP je využíváno jen částečně nebo pouze pro vybrané typy dat.</t>
  </si>
  <si>
    <t>NE. Bezpečnost komunikace není dostatečně zajištěna kryptografickými prostředky a DLP není implementováno ani využíváno.</t>
  </si>
  <si>
    <t>§ 25 odst. 2 písm. b)</t>
  </si>
  <si>
    <t>Je zajištěna nouzová komunikace v rámci organizace?</t>
  </si>
  <si>
    <t>ANO. Je zajištěna nouzová komunikace v rámci organizace prostřednictvím definovaných postupů a náhradních komunikačních kanálů (např. alternativní telefonie, e‑mail, krizové komunikační nástroje).</t>
  </si>
  <si>
    <t>ČÁSTEČNĚ. Nouzová komunikace v organizaci je zajištěna, avšak není plně definována pro všechny scénáře nebo nejsou k dispozici dostatečné alternativní komunikační prostředky.</t>
  </si>
  <si>
    <t>NE. Nouzová komunikace v rámci organizace není zajištěna a nejsou stanoveny postupy ani alternativní komunikační kanály.</t>
  </si>
  <si>
    <t>§ 25 odst. 3 písm. b)</t>
  </si>
  <si>
    <t>Je využíván systém správy klíčů zajišťující splnění požadavků uvedených v § 25 odst. 3 písm. b) bod 1 až 3 vyhlášky?</t>
  </si>
  <si>
    <t>Není zaveden systém správy kryptografických klíčů splňující požadavky dle § 25 odst. 3 písm. b) bod 1–3 vyhlášky, neboť řízení kryptografických prostředků není formálně zavedeno a zavedení specializovaného řešení nebylo shledáno jako přiměřené rozsahu a charakteru prostředí.</t>
  </si>
  <si>
    <t>Kryptografické klíče jsou spravovány v rámci standardních funkcionalit používaných systémů a služeb.</t>
  </si>
  <si>
    <t>ANO. Je využíván systém správy kryptografických klíčů, který zajišťuje splnění požadavků dle § 25 odst. 3 písm. b) bodů 1 až 3 vyhlášky, včetně bezpečného generování, distribuce, ukládání a obnovy klíčů.</t>
  </si>
  <si>
    <t>ČÁSTEČNĚ. Správa kryptografických klíčů je realizována, avšak není zajištěna prostřednictvím centralizovaného systému nebo neodpovídá plně požadavkům vyhlášky.</t>
  </si>
  <si>
    <t>NE. Není využíván systém správy kryptografických klíčů splňující požadavky dle § 25 odst. 3 písm. b) bodů 1 až 3 vyhlášky.</t>
  </si>
  <si>
    <t>§ 26</t>
  </si>
  <si>
    <t>ZAJIŠŤOVÁNÍ DOSTUPNOSTI REGULOVANÉ SLUŽBY</t>
  </si>
  <si>
    <t>§ 26 odst. 1 písm. b), c); § 15 písm. f)</t>
  </si>
  <si>
    <t>Je zajištěna DDoS ochrana? Je využíváno řešení zajišťující rovnoměrnou distribuci požadavků uživatelů na regulovanou službu? (např. loadbalancer, kombinace on-premise a cloudového řešení) Je zajištěna redundance důležitých technických aktiv? Je zajištěn alternativní zdroj napájení? (např. UPS, dieselagregát) Je zajištěna záložní internetová konektivita od různých poskytovatelů?</t>
  </si>
  <si>
    <t>ANO. Je zajištěna ochrana proti DDoS útokům. Pro distribuci požadavků uživatelů je využíváno řešení zajišťující jejich rovnoměrné rozložení (např. load balancer, kombinace on‑premise a cloudových služeb). Důležitá technická aktiva jsou zajištěna redundancí. Je zajištěn alternativní zdroj napájení (např. UPS, dieselagregát) a záložní internetová konektivita od různých poskytovatelů.</t>
  </si>
  <si>
    <t>ČÁSTEČNĚ. Jsou implementována opatření pro ochranu proti DDoS a distribuci zátěže (např. load balancing), avšak redundance technických aktiv, alternativní napájení nebo záložní konektivita nejsou zajištěny ve všech případech nebo nejsou nastaveny systematicky a je zajištěna pouze od jednoho poskytovatele.</t>
  </si>
  <si>
    <t>ČÁSTEČNĚ. Je zajištěna částečná ochrana infrastruktury (např. základní redundance a napájení), avšak ochrana proti DDoS a rovnoměrná distribuce požadavků nejsou řešeny komplexně a záložní konektivita není dostatečně diverzifikovaná.</t>
  </si>
  <si>
    <t>NE. Není zajištěna ochrana proti DDoS útokům ani rovnoměrná distribuce požadavků, nejsou implementována opatření pro redundanci technických aktiv, alternativní napájení ani záložní internetová konektivita.</t>
  </si>
  <si>
    <t>§ 26 odst. 2, odst. 3 písm. a), b), c), d)</t>
  </si>
  <si>
    <t>Je vytvořen plán zálohování, včetně testování záloh? Je zálohování vícestupňové? Jsou zálohy chráněny z hlediska integrity a důvěrnosti? (např. šifrování, WORM, off-line záloha) Jsou zálohy chráněny z hlediska dostupnosti? (např. off-line záloha, ransomware aware, redundance zálohovacího řešení)</t>
  </si>
  <si>
    <t>ANO. Je vytvořen plán zálohování, který zahrnuje i pravidelné testování záloh. Zálohování je vícestupňové. Zálohy jsou chráněny z hlediska integrity a důvěrnosti (např. šifrováním, WORM, off-line kopiemi) i dostupnosti (např. off-line zálohy, ransomware‑aware řešení, redundance zálohovací infrastruktury).</t>
  </si>
  <si>
    <t>ČÁSTEČNĚ. Plán zálohování je vytvořen a zálohy jsou prováděny, avšak testování záloh není realizováno pravidelně. Zálohy nejsou plně chráněny z hlediska integrity, důvěrnosti nebo dostupnosti (např. chybí off-line kopie, šifrování nebo dostatečná redundance).</t>
  </si>
  <si>
    <t>ČÁSTEČNĚ. Zálohování je prováděno a některá bezpečnostní opatření jsou zavedena, avšak není implementováno vícestupňové zálohování, testování záloh není systematické a ochrana záloh (např. proti ransomware nebo z hlediska dostupnosti) není dostatečně zajištěna.</t>
  </si>
  <si>
    <t>NE. Není vytvořen plán zálohování ani zajištěno pravidelné testování záloh. Zálohy nejsou systematicky chráněny z hlediska integrity, důvěrnosti ani dostupnosti.</t>
  </si>
  <si>
    <t xml:space="preserve">§ 26 odst. 4 </t>
  </si>
  <si>
    <t>Jsou spravovány konfigurace technických aktiv?</t>
  </si>
  <si>
    <t>ANO. Konfigurace technických aktiv jsou systematicky spravovány a řízeny v souladu se stanovenými postupy (např. evidence konfigurací, řízení změn, verzování a schvalování).</t>
  </si>
  <si>
    <t>ČÁSTEČNĚ. Konfigurace technických aktiv jsou spravovány, avšak proces není uplatňován systematicky nebo není zajištěna jejich úplná evidence, kontrola změn či schvalování.</t>
  </si>
  <si>
    <t>NE. Konfigurace technických aktiv nejsou systematicky spravovány ani řízeny.</t>
  </si>
  <si>
    <t>§ 27</t>
  </si>
  <si>
    <t>ZABEZPEČENÍ PRŮMYSLOVÝCH, ŘÍDICÍCH A OBDOBNÝCH SPECIFICKÝCH TECHNICKÝCH AKTIV</t>
  </si>
  <si>
    <t>§ 27 písm. a), b), c), d), e), f)</t>
  </si>
  <si>
    <t>Jsou v praxi uplatňována všechna relevantní bezpečnostní opatření uvedené v § 17 až 26 i v oblasti  průmyslových, řídicích a obdobných specifických technických aktiv? Byla přijata dostatečná bezpečnostní opatření pro zajištění fyzické bezpečnosti těchto aktiv? (např. kamerový dohled HMI panelů a koncových stanic ve výrobě, vstup do výrobních prostor na čipovou kartu) Byla přijata dostatečná bezpečnostní opatření pro zajištění omezení přístupu k těmto aktivům? (Např. práce s HMI panely po použití čipové karty, uzamykání obrazovky koncových stanic ve výrobě) Jsou tato aktiva umístěna v samostatném segmentu sítě? Je omezena komunikace těchto aktiv na nezbytně nutnou? Jsou tato aktiva vzdáleně spravována? (např. jump server, PAM, nutnost fyzického připojení přes kabel) Je u těchto aktiv bráněno využití známých zranitelností? (Např. izolace v rámci infrastruktury, DMZ, jednosměrná oprávnění pro čtení/zápis, fyzická blokace portů) Je zajištěna redundance těchto aktiv?</t>
  </si>
  <si>
    <t xml:space="preserve">ANO. V oblasti průmyslových, řídicích a obdobných technických aktiv jsou uplatňována relevantní bezpečnostní opatření dle § 17 až 26 vyhlášky. Je zajištěna fyzická bezpečnost těchto aktiv (např. kontrola vstupu, kamerový dohled) i omezení přístupu (např. autentizace, uzamykání zařízení). Aktiva jsou umístěna v samostatných segmentech sítě a komunikace je omezena na nezbytné minimum. Vzdálená správa je řízena bezpečnými mechanismy (např. jump server, PAM) a jsou přijata opatření pro omezení využití známých zranitelností (např. segmentace, izolace, řízení komunikace). Je zajištěna i odpovídající redundance těchto aktiv.
</t>
  </si>
  <si>
    <t>ČÁSTEČNĚ. Pro průmyslová a řídicí aktiva jsou zavedena základní bezpečnostní opatření včetně fyzické ochrany a omezení přístupu, avšak segmentace sítě a omezení komunikace nejsou důsledně uplatňovány. Vzdálená správa není řízena jednotným způsobem a opatření proti zneužití zranitelností nejsou plně implementována.</t>
  </si>
  <si>
    <t>ČÁSTEČNĚ. Průmyslová a řídicí aktiva jsou segmentována v rámci sítě a jejich komunikace je omezena, avšak fyzická bezpečnost a řízení přístupu nejsou dostatečně zabezpečeny. Vzdálená správa a ochrana proti známým zranitelnostem nejsou řešeny systematicky a redundance není zajištěna pro všechna aktiva.</t>
  </si>
  <si>
    <t>NE. V oblasti průmyslových a řídicích technických aktiv nejsou uplatňována odpovídající bezpečnostní opatření dle § 17 až 26 vyhlášky. Není zajištěna fyzická bezpečnost ani omezení přístupu, aktiva nejsou segmentována, komunikace není řízena, vzdálená správa není zabezpečena a nejsou přijata opatření proti zneužití zranitelností ani pro zajištění redundance.</t>
  </si>
  <si>
    <t>MAX</t>
  </si>
  <si>
    <t>AVG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</si>
</sst>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238"/>
      <scheme val="minor"/>
    </font>
    <font>
      <b/>
      <sz val="11"/>
      <color theme="1"/>
      <name val="Calibri"/>
      <family val="2"/>
      <charset val="238"/>
      <scheme val="minor"/>
    </font>
    <font>
      <sz val="11"/>
      <color theme="1"/>
      <name val="Calibri"/>
      <family val="2"/>
      <charset val="238"/>
    </font>
    <font>
      <sz val="11"/>
      <color rgb="FF000000"/>
      <name val="Calibri"/>
      <family val="2"/>
    </font>
    <font>
      <sz val="11"/>
      <color theme="5"/>
      <name val="Calibri"/>
      <family val="2"/>
      <charset val="238"/>
      <scheme val="minor"/>
    </font>
    <font>
      <sz val="8"/>
      <name val="Calibri"/>
      <family val="2"/>
      <charset val="238"/>
      <scheme val="minor"/>
    </font>
    <font>
      <b/>
      <sz val="11"/>
      <color theme="1"/>
      <name val="Calibri"/>
      <family val="2"/>
      <charset val="238"/>
    </font>
    <font>
      <sz val="11"/>
      <color theme="1"/>
      <name val="Calibri"/>
      <family val="2"/>
      <charset val="238"/>
    </font>
    <font>
      <sz val="8"/>
      <color theme="1"/>
      <name val="Calibri"/>
      <family val="2"/>
      <charset val="238"/>
      <scheme val="minor"/>
    </font>
    <font>
      <sz val="11"/>
      <color rgb="FFFF0000"/>
      <name val="Calibri"/>
      <family val="2"/>
      <charset val="238"/>
      <scheme val="minor"/>
    </font>
    <font>
      <b/>
      <sz val="11"/>
      <color theme="5"/>
      <name val="Calibri"/>
      <family val="2"/>
      <charset val="238"/>
      <scheme val="minor"/>
    </font>
    <font>
      <b/>
      <sz val="12"/>
      <color theme="1"/>
      <name val="Calibri"/>
      <family val="2"/>
      <charset val="238"/>
      <scheme val="minor"/>
    </font>
    <font>
      <sz val="12"/>
      <name val="Calibri"/>
      <family val="2"/>
      <charset val="238"/>
      <scheme val="minor"/>
    </font>
    <font>
      <b/>
      <sz val="12"/>
      <name val="Calibri"/>
      <family val="2"/>
      <charset val="238"/>
      <scheme val="minor"/>
    </font>
    <font>
      <sz val="12"/>
      <color theme="1"/>
      <name val="Calibri"/>
      <family val="2"/>
      <charset val="238"/>
      <scheme val="minor"/>
    </font>
    <font>
      <sz val="12"/>
      <color theme="1"/>
      <name val="Calibri"/>
      <family val="2"/>
      <charset val="238"/>
    </font>
    <font>
      <b/>
      <sz val="12"/>
      <color theme="1"/>
      <name val="Calibri"/>
      <family val="2"/>
      <charset val="238"/>
    </font>
  </fonts>
  <fills count="7">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rgb="FFDCE6F0"/>
        <bgColor indexed="64"/>
      </patternFill>
    </fill>
    <fill>
      <patternFill patternType="solid">
        <fgColor rgb="FFDBDBDB"/>
        <bgColor indexed="64"/>
      </patternFill>
    </fill>
    <fill>
      <patternFill patternType="solid">
        <fgColor rgb="FFDBDBDB"/>
        <bgColor rgb="FF000000"/>
      </patternFill>
    </fill>
  </fills>
  <borders count="12">
    <border>
      <left/>
      <right/>
      <top/>
      <bottom/>
      <diagonal/>
    </border>
    <border>
      <left style="thin">
        <color indexed="64"/>
      </left>
      <right style="thin">
        <color indexed="64"/>
      </right>
      <top style="thin">
        <color indexed="64"/>
      </top>
      <bottom style="medium">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medium">
        <color indexed="64"/>
      </top>
      <bottom style="thin">
        <color indexed="64"/>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theme="1"/>
      </left>
      <right style="thin">
        <color theme="1"/>
      </right>
      <top style="thin">
        <color theme="1"/>
      </top>
      <bottom style="thin">
        <color theme="1"/>
      </bottom>
      <diagonal/>
    </border>
  </borders>
  <cellStyleXfs count="2">
    <xf numFmtId="0" fontId="0" fillId="0" borderId="0"/>
    <xf numFmtId="0" fontId="3" fillId="0" borderId="0"/>
  </cellStyleXfs>
  <cellXfs count="69">
    <xf numFmtId="0" fontId="0" fillId="0" borderId="0" xfId="0"/>
    <xf numFmtId="0" fontId="2" fillId="0" borderId="0" xfId="0" applyFont="1" applyAlignment="1">
      <alignment vertical="center" wrapText="1"/>
    </xf>
    <xf numFmtId="0" fontId="2" fillId="0" borderId="0" xfId="0" applyFont="1" applyAlignment="1">
      <alignment horizontal="center" vertical="center" wrapText="1"/>
    </xf>
    <xf numFmtId="0" fontId="1" fillId="0" borderId="0" xfId="0" applyFont="1"/>
    <xf numFmtId="0" fontId="1" fillId="0" borderId="4" xfId="0" applyFont="1" applyBorder="1" applyAlignment="1">
      <alignment vertical="center"/>
    </xf>
    <xf numFmtId="0" fontId="1" fillId="0" borderId="3" xfId="0" applyFont="1" applyBorder="1" applyAlignment="1">
      <alignment vertical="center"/>
    </xf>
    <xf numFmtId="0" fontId="1" fillId="0" borderId="5" xfId="0" applyFont="1" applyBorder="1" applyAlignment="1">
      <alignment vertical="center"/>
    </xf>
    <xf numFmtId="14" fontId="0" fillId="0" borderId="6" xfId="0" applyNumberFormat="1" applyBorder="1" applyAlignment="1">
      <alignment vertical="center"/>
    </xf>
    <xf numFmtId="0" fontId="0" fillId="0" borderId="2" xfId="0" applyBorder="1" applyAlignment="1">
      <alignment vertical="center"/>
    </xf>
    <xf numFmtId="0" fontId="0" fillId="0" borderId="7" xfId="0" applyBorder="1" applyAlignment="1">
      <alignment vertical="center"/>
    </xf>
    <xf numFmtId="14" fontId="0" fillId="0" borderId="8" xfId="0" applyNumberFormat="1" applyBorder="1" applyAlignment="1">
      <alignment vertical="center"/>
    </xf>
    <xf numFmtId="0" fontId="0" fillId="0" borderId="1" xfId="0" applyBorder="1" applyAlignment="1">
      <alignment vertical="center"/>
    </xf>
    <xf numFmtId="0" fontId="0" fillId="0" borderId="9" xfId="0" applyBorder="1" applyAlignment="1">
      <alignment vertical="center"/>
    </xf>
    <xf numFmtId="0" fontId="6" fillId="0" borderId="0" xfId="0" applyFont="1" applyAlignment="1">
      <alignment vertical="center" wrapText="1"/>
    </xf>
    <xf numFmtId="0" fontId="8" fillId="0" borderId="0" xfId="0" applyFont="1" applyAlignment="1">
      <alignment wrapText="1"/>
    </xf>
    <xf numFmtId="0" fontId="7" fillId="0" borderId="0" xfId="0" applyFont="1" applyAlignment="1">
      <alignment vertical="center" wrapText="1"/>
    </xf>
    <xf numFmtId="0" fontId="2" fillId="0" borderId="0" xfId="0" applyFont="1" applyAlignment="1">
      <alignment horizontal="left" vertical="center" wrapText="1"/>
    </xf>
    <xf numFmtId="1" fontId="2" fillId="0" borderId="0" xfId="0" applyNumberFormat="1" applyFont="1" applyAlignment="1">
      <alignment horizontal="center" vertical="center" wrapText="1"/>
    </xf>
    <xf numFmtId="0" fontId="11" fillId="4" borderId="11" xfId="0" applyFont="1" applyFill="1" applyBorder="1" applyAlignment="1">
      <alignment horizontal="center" vertical="center" wrapText="1"/>
    </xf>
    <xf numFmtId="1" fontId="13" fillId="4" borderId="11" xfId="1" applyNumberFormat="1" applyFont="1" applyFill="1" applyBorder="1" applyAlignment="1">
      <alignment horizontal="center" vertical="center" wrapText="1"/>
    </xf>
    <xf numFmtId="0" fontId="13" fillId="4" borderId="11" xfId="1" applyFont="1" applyFill="1" applyBorder="1" applyAlignment="1">
      <alignment horizontal="center" vertical="center" wrapText="1"/>
    </xf>
    <xf numFmtId="1" fontId="12" fillId="4" borderId="11" xfId="1" applyNumberFormat="1" applyFont="1" applyFill="1" applyBorder="1" applyAlignment="1">
      <alignment horizontal="center" vertical="center" wrapText="1"/>
    </xf>
    <xf numFmtId="0" fontId="13" fillId="4" borderId="11" xfId="1" applyFont="1" applyFill="1" applyBorder="1" applyAlignment="1">
      <alignment vertical="center"/>
    </xf>
    <xf numFmtId="1" fontId="13" fillId="4" borderId="11" xfId="1" applyNumberFormat="1" applyFont="1" applyFill="1" applyBorder="1" applyAlignment="1">
      <alignment horizontal="center" vertical="center"/>
    </xf>
    <xf numFmtId="0" fontId="12" fillId="0" borderId="11" xfId="0" applyFont="1" applyBorder="1" applyAlignment="1">
      <alignment horizontal="center" vertical="center" wrapText="1"/>
    </xf>
    <xf numFmtId="49" fontId="12" fillId="0" borderId="11" xfId="0" applyNumberFormat="1" applyFont="1" applyBorder="1" applyAlignment="1">
      <alignment horizontal="center" vertical="center" wrapText="1"/>
    </xf>
    <xf numFmtId="49" fontId="12" fillId="0" borderId="11" xfId="0" applyNumberFormat="1" applyFont="1" applyBorder="1" applyAlignment="1">
      <alignment horizontal="left" vertical="center" wrapText="1"/>
    </xf>
    <xf numFmtId="1" fontId="12" fillId="0" borderId="11" xfId="0" applyNumberFormat="1" applyFont="1" applyBorder="1" applyAlignment="1">
      <alignment horizontal="center" vertical="center" wrapText="1"/>
    </xf>
    <xf numFmtId="49" fontId="12" fillId="2" borderId="11" xfId="0" applyNumberFormat="1" applyFont="1" applyFill="1" applyBorder="1" applyAlignment="1">
      <alignment horizontal="left" vertical="center" wrapText="1"/>
    </xf>
    <xf numFmtId="0" fontId="12" fillId="3" borderId="11" xfId="0" applyFont="1" applyFill="1" applyBorder="1" applyAlignment="1">
      <alignment vertical="center" wrapText="1"/>
    </xf>
    <xf numFmtId="0" fontId="12" fillId="0" borderId="11" xfId="1" applyFont="1" applyBorder="1" applyAlignment="1">
      <alignment horizontal="center" vertical="center" wrapText="1"/>
    </xf>
    <xf numFmtId="0" fontId="14" fillId="0" borderId="11" xfId="0" applyFont="1" applyBorder="1" applyAlignment="1">
      <alignment horizontal="left" vertical="center" wrapText="1"/>
    </xf>
    <xf numFmtId="0" fontId="12" fillId="0" borderId="11" xfId="0" applyFont="1" applyBorder="1" applyAlignment="1">
      <alignment horizontal="left" vertical="center" wrapText="1"/>
    </xf>
    <xf numFmtId="0" fontId="12" fillId="0" borderId="11" xfId="0" applyFont="1" applyBorder="1" applyAlignment="1">
      <alignment vertical="center" wrapText="1"/>
    </xf>
    <xf numFmtId="0" fontId="14" fillId="0" borderId="11" xfId="0" applyFont="1" applyBorder="1" applyAlignment="1">
      <alignment vertical="center" wrapText="1"/>
    </xf>
    <xf numFmtId="0" fontId="12" fillId="2" borderId="11" xfId="0" applyFont="1" applyFill="1" applyBorder="1" applyAlignment="1">
      <alignment horizontal="left" vertical="center" wrapText="1"/>
    </xf>
    <xf numFmtId="0" fontId="12" fillId="4" borderId="11" xfId="0" applyFont="1" applyFill="1" applyBorder="1" applyAlignment="1">
      <alignment horizontal="center" vertical="center" wrapText="1"/>
    </xf>
    <xf numFmtId="0" fontId="13" fillId="4" borderId="11" xfId="0" applyFont="1" applyFill="1" applyBorder="1" applyAlignment="1">
      <alignment horizontal="center" vertical="center" wrapText="1"/>
    </xf>
    <xf numFmtId="49" fontId="12" fillId="2" borderId="11" xfId="0" applyNumberFormat="1"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2" fillId="3" borderId="11" xfId="0" applyFont="1" applyFill="1" applyBorder="1" applyAlignment="1">
      <alignment horizontal="center" vertical="center" wrapText="1"/>
    </xf>
    <xf numFmtId="0" fontId="14" fillId="0" borderId="11" xfId="0" quotePrefix="1" applyFont="1" applyBorder="1" applyAlignment="1">
      <alignment horizontal="left" vertical="center" wrapText="1"/>
    </xf>
    <xf numFmtId="0" fontId="14" fillId="0" borderId="11" xfId="0" quotePrefix="1" applyFont="1" applyBorder="1" applyAlignment="1">
      <alignment vertical="center" wrapText="1"/>
    </xf>
    <xf numFmtId="0" fontId="15" fillId="0" borderId="11" xfId="0" applyFont="1" applyBorder="1" applyAlignment="1">
      <alignment horizontal="center" vertical="center" wrapText="1"/>
    </xf>
    <xf numFmtId="0" fontId="14" fillId="0" borderId="11" xfId="0" applyFont="1" applyBorder="1" applyAlignment="1">
      <alignment horizontal="center" vertical="center" wrapText="1"/>
    </xf>
    <xf numFmtId="1" fontId="14" fillId="0" borderId="11" xfId="0" applyNumberFormat="1" applyFont="1" applyBorder="1" applyAlignment="1">
      <alignment horizontal="center" vertical="center" wrapText="1"/>
    </xf>
    <xf numFmtId="1" fontId="15" fillId="0" borderId="11" xfId="0" applyNumberFormat="1" applyFont="1" applyBorder="1" applyAlignment="1">
      <alignment horizontal="center" vertical="center" wrapText="1"/>
    </xf>
    <xf numFmtId="0" fontId="14" fillId="4" borderId="11" xfId="0" applyFont="1" applyFill="1" applyBorder="1" applyAlignment="1">
      <alignment horizontal="center" vertical="center" wrapText="1"/>
    </xf>
    <xf numFmtId="0" fontId="13" fillId="4" borderId="11" xfId="1" applyFont="1" applyFill="1" applyBorder="1" applyAlignment="1">
      <alignment vertical="center" wrapText="1"/>
    </xf>
    <xf numFmtId="0" fontId="15" fillId="0" borderId="0" xfId="0" applyFont="1" applyAlignment="1">
      <alignment horizontal="center" vertical="center" wrapText="1"/>
    </xf>
    <xf numFmtId="0" fontId="15" fillId="0" borderId="0" xfId="0" applyFont="1" applyAlignment="1">
      <alignment horizontal="left" vertical="center" wrapText="1"/>
    </xf>
    <xf numFmtId="0" fontId="15" fillId="0" borderId="0" xfId="0" applyFont="1" applyAlignment="1">
      <alignment vertical="center" wrapText="1"/>
    </xf>
    <xf numFmtId="0" fontId="11" fillId="0" borderId="11" xfId="0" applyFont="1" applyBorder="1" applyAlignment="1">
      <alignment vertical="center" wrapText="1"/>
    </xf>
    <xf numFmtId="0" fontId="16" fillId="0" borderId="11" xfId="0" applyFont="1" applyBorder="1" applyAlignment="1">
      <alignment vertical="center" wrapText="1"/>
    </xf>
    <xf numFmtId="49" fontId="15" fillId="0" borderId="11" xfId="0" applyNumberFormat="1" applyFont="1" applyBorder="1" applyAlignment="1">
      <alignment horizontal="center" vertical="center" wrapText="1"/>
    </xf>
    <xf numFmtId="49" fontId="12" fillId="5" borderId="11" xfId="0" applyNumberFormat="1" applyFont="1" applyFill="1" applyBorder="1" applyAlignment="1">
      <alignment horizontal="left" vertical="center" wrapText="1"/>
    </xf>
    <xf numFmtId="0" fontId="11" fillId="4" borderId="11" xfId="1" applyFont="1" applyFill="1" applyBorder="1" applyAlignment="1">
      <alignment horizontal="center" vertical="center" wrapText="1"/>
    </xf>
    <xf numFmtId="0" fontId="12" fillId="5" borderId="11" xfId="0" applyFont="1" applyFill="1" applyBorder="1" applyAlignment="1">
      <alignment horizontal="left" vertical="center" wrapText="1"/>
    </xf>
    <xf numFmtId="0" fontId="12" fillId="6" borderId="11" xfId="0" applyFont="1" applyFill="1" applyBorder="1" applyAlignment="1">
      <alignment horizontal="left" vertical="center" wrapText="1"/>
    </xf>
    <xf numFmtId="0" fontId="12" fillId="3" borderId="11" xfId="0" applyFont="1" applyFill="1" applyBorder="1" applyAlignment="1">
      <alignment horizontal="left" vertical="center" wrapText="1"/>
    </xf>
    <xf numFmtId="0" fontId="13" fillId="4" borderId="11" xfId="1" applyFont="1" applyFill="1" applyBorder="1" applyAlignment="1">
      <alignment horizontal="left" vertical="center"/>
    </xf>
    <xf numFmtId="0" fontId="15" fillId="0" borderId="11" xfId="0" applyFont="1" applyBorder="1" applyAlignment="1">
      <alignment horizontal="left" vertical="center" wrapText="1"/>
    </xf>
    <xf numFmtId="0" fontId="13" fillId="4" borderId="11" xfId="1" applyFont="1" applyFill="1" applyBorder="1" applyAlignment="1">
      <alignment horizontal="left" vertical="center" wrapText="1"/>
    </xf>
    <xf numFmtId="0" fontId="13" fillId="4" borderId="11" xfId="1" applyFont="1" applyFill="1" applyBorder="1" applyAlignment="1">
      <alignment horizontal="center" vertical="center"/>
    </xf>
    <xf numFmtId="49" fontId="2" fillId="0" borderId="0" xfId="0" applyNumberFormat="1" applyFont="1" applyAlignment="1">
      <alignment vertical="center" wrapText="1"/>
    </xf>
    <xf numFmtId="0" fontId="11" fillId="4" borderId="11" xfId="0" applyFont="1" applyFill="1" applyBorder="1" applyAlignment="1">
      <alignment horizontal="center" vertical="center" wrapText="1"/>
    </xf>
    <xf numFmtId="0" fontId="13" fillId="4" borderId="11" xfId="1" applyFont="1" applyFill="1" applyBorder="1" applyAlignment="1">
      <alignment horizontal="center" vertical="center" wrapText="1"/>
    </xf>
    <xf numFmtId="0" fontId="0" fillId="0" borderId="10" xfId="0" applyBorder="1" applyAlignment="1">
      <alignment horizontal="center"/>
    </xf>
    <xf numFmtId="0" fontId="9" fillId="0" borderId="10" xfId="0" applyFont="1" applyBorder="1" applyAlignment="1">
      <alignment horizontal="center"/>
    </xf>
  </cellXfs>
  <cellStyles count="2">
    <cellStyle name="Normal 2" xfId="1" xr:uid="{4FBBDE92-65E7-4EC2-BABE-7322882E761D}"/>
    <cellStyle name="Normální" xfId="0" builtinId="0"/>
  </cellStyles>
  <dxfs count="3">
    <dxf>
      <font>
        <color theme="1"/>
      </font>
      <fill>
        <patternFill>
          <bgColor theme="9" tint="0.39994506668294322"/>
        </patternFill>
      </fill>
    </dxf>
    <dxf>
      <fill>
        <patternFill>
          <bgColor rgb="FFC00000"/>
        </patternFill>
      </fill>
    </dxf>
    <dxf>
      <fill>
        <patternFill>
          <bgColor theme="7" tint="0.39994506668294322"/>
        </patternFill>
      </fill>
    </dxf>
  </dxfs>
  <tableStyles count="0" defaultTableStyle="TableStyleMedium2" defaultPivotStyle="PivotStyleLight16"/>
  <colors>
    <mruColors>
      <color rgb="FFDBDBDB"/>
      <color rgb="FFDCE6F0"/>
      <color rgb="FFDAE9F7"/>
      <color rgb="FF2362A2"/>
      <color rgb="FF5B9BDB"/>
      <color rgb="FF3282D2"/>
      <color rgb="FFFF5D5D"/>
      <color rgb="FF7CCA7E"/>
      <color rgb="FF64C066"/>
      <color rgb="FFFF8B8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D0FD8-B671-44F7-843C-476A0050232F}">
  <dimension ref="A1:D5"/>
  <sheetViews>
    <sheetView tabSelected="1" workbookViewId="0">
      <selection activeCell="M12" sqref="M12"/>
    </sheetView>
  </sheetViews>
  <sheetFormatPr defaultRowHeight="15" x14ac:dyDescent="0.25"/>
  <cols>
    <col min="1" max="1" width="9.85546875" bestFit="1" customWidth="1"/>
    <col min="3" max="3" width="16.7109375" bestFit="1" customWidth="1"/>
    <col min="4" max="4" width="21.5703125" customWidth="1"/>
  </cols>
  <sheetData>
    <row r="1" spans="1:4" x14ac:dyDescent="0.25">
      <c r="A1" s="3" t="s">
        <v>0</v>
      </c>
    </row>
    <row r="2" spans="1:4" ht="15.75" thickBot="1" x14ac:dyDescent="0.3">
      <c r="A2" s="67" t="s">
        <v>1</v>
      </c>
      <c r="B2" s="68"/>
      <c r="C2" s="68"/>
      <c r="D2" s="68"/>
    </row>
    <row r="3" spans="1:4" x14ac:dyDescent="0.25">
      <c r="A3" s="4" t="s">
        <v>2</v>
      </c>
      <c r="B3" s="5" t="s">
        <v>3</v>
      </c>
      <c r="C3" s="5" t="s">
        <v>4</v>
      </c>
      <c r="D3" s="6" t="s">
        <v>5</v>
      </c>
    </row>
    <row r="4" spans="1:4" x14ac:dyDescent="0.25">
      <c r="A4" s="7">
        <v>46077</v>
      </c>
      <c r="B4" s="8" t="s">
        <v>6</v>
      </c>
      <c r="C4" s="8" t="s">
        <v>7</v>
      </c>
      <c r="D4" s="9" t="s">
        <v>8</v>
      </c>
    </row>
    <row r="5" spans="1:4" ht="15.75" thickBot="1" x14ac:dyDescent="0.3">
      <c r="A5" s="10">
        <v>46085</v>
      </c>
      <c r="B5" s="11" t="s">
        <v>6</v>
      </c>
      <c r="C5" s="11" t="s">
        <v>9</v>
      </c>
      <c r="D5" s="12" t="s">
        <v>10</v>
      </c>
    </row>
  </sheetData>
  <sheetProtection algorithmName="SHA-512" hashValue="vPbLVRUjdgJA0/N1Q+EBzVcfBJgpFlT20mumg2PF/x20WBoy0GjFvYj1EfujipSXBZSjdNrTnpYEuB8kg7h1iQ==" saltValue="WBzWq+BJp2/SA1JVAXRgoA==" spinCount="100000" sheet="1" objects="1" scenarios="1"/>
  <mergeCells count="1">
    <mergeCell ref="A2:D2"/>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FC087-D48B-428E-88B2-CB341E80A204}">
  <dimension ref="A1:AE151"/>
  <sheetViews>
    <sheetView topLeftCell="E1" zoomScale="110" zoomScaleNormal="110" zoomScaleSheetLayoutView="78" workbookViewId="0">
      <pane ySplit="2" topLeftCell="A142" activePane="bottomLeft" state="frozen"/>
      <selection pane="bottomLeft" activeCell="I43" sqref="I43"/>
    </sheetView>
  </sheetViews>
  <sheetFormatPr defaultColWidth="9.140625" defaultRowHeight="15" x14ac:dyDescent="0.25"/>
  <cols>
    <col min="1" max="1" width="8.140625" style="2" bestFit="1" customWidth="1"/>
    <col min="2" max="2" width="8.7109375" style="2" bestFit="1" customWidth="1"/>
    <col min="3" max="3" width="4.7109375" style="2" bestFit="1" customWidth="1"/>
    <col min="4" max="4" width="40" style="16" customWidth="1"/>
    <col min="5" max="5" width="129.140625" style="1" customWidth="1"/>
    <col min="6" max="6" width="16.140625" style="2" customWidth="1"/>
    <col min="7" max="7" width="22.140625" style="1" customWidth="1"/>
    <col min="8" max="8" width="21.140625" style="1" customWidth="1"/>
    <col min="9" max="12" width="40.85546875" style="1" customWidth="1"/>
    <col min="13" max="13" width="43.42578125" style="1" customWidth="1"/>
    <col min="14" max="14" width="21.42578125" style="17" customWidth="1"/>
    <col min="15" max="15" width="16.42578125" style="1" customWidth="1"/>
    <col min="16" max="16" width="11.140625" style="1" customWidth="1"/>
    <col min="17" max="17" width="16.42578125" style="1" customWidth="1"/>
    <col min="18" max="18" width="34.140625" style="1" customWidth="1"/>
    <col min="19" max="19" width="13.85546875" style="1" customWidth="1"/>
    <col min="20" max="20" width="21.85546875" style="1" customWidth="1"/>
    <col min="21" max="21" width="38.42578125" style="1" customWidth="1"/>
    <col min="22" max="22" width="49.85546875" style="1" bestFit="1" customWidth="1"/>
    <col min="23" max="23" width="51.85546875" style="1" customWidth="1"/>
    <col min="24" max="24" width="16.42578125" style="1" customWidth="1"/>
    <col min="25" max="26" width="18.42578125" style="1" customWidth="1"/>
    <col min="27" max="27" width="29.85546875" style="1" customWidth="1"/>
    <col min="28" max="28" width="18.42578125" style="1" customWidth="1"/>
    <col min="29" max="29" width="19.5703125" style="1" customWidth="1"/>
    <col min="30" max="30" width="26.140625" style="1" customWidth="1"/>
    <col min="31" max="31" width="25.140625" style="1" customWidth="1"/>
    <col min="32" max="16384" width="9.140625" style="1"/>
  </cols>
  <sheetData>
    <row r="1" spans="1:31" ht="63" x14ac:dyDescent="0.25">
      <c r="A1" s="65" t="s">
        <v>11</v>
      </c>
      <c r="B1" s="65" t="s">
        <v>12</v>
      </c>
      <c r="C1" s="65"/>
      <c r="D1" s="65"/>
      <c r="E1" s="65" t="s">
        <v>13</v>
      </c>
      <c r="F1" s="65" t="s">
        <v>14</v>
      </c>
      <c r="G1" s="65" t="s">
        <v>15</v>
      </c>
      <c r="H1" s="65"/>
      <c r="I1" s="65" t="s">
        <v>16</v>
      </c>
      <c r="J1" s="65"/>
      <c r="K1" s="65"/>
      <c r="L1" s="65"/>
      <c r="M1" s="65" t="s">
        <v>17</v>
      </c>
      <c r="N1" s="19" t="s">
        <v>18</v>
      </c>
      <c r="O1" s="66" t="s">
        <v>19</v>
      </c>
      <c r="P1" s="66"/>
      <c r="Q1" s="66"/>
      <c r="R1" s="66"/>
      <c r="S1" s="66"/>
      <c r="T1" s="66"/>
      <c r="U1" s="66"/>
      <c r="V1" s="66"/>
      <c r="W1" s="66"/>
      <c r="X1" s="66"/>
      <c r="Y1" s="66"/>
      <c r="Z1" s="66"/>
      <c r="AA1" s="66"/>
      <c r="AB1" s="66"/>
      <c r="AC1" s="66"/>
      <c r="AD1" s="66"/>
      <c r="AE1" s="66"/>
    </row>
    <row r="2" spans="1:31" ht="110.25" x14ac:dyDescent="0.25">
      <c r="A2" s="65"/>
      <c r="B2" s="18" t="s">
        <v>20</v>
      </c>
      <c r="C2" s="18" t="s">
        <v>21</v>
      </c>
      <c r="D2" s="18" t="s">
        <v>22</v>
      </c>
      <c r="E2" s="65"/>
      <c r="F2" s="65"/>
      <c r="G2" s="18" t="s">
        <v>23</v>
      </c>
      <c r="H2" s="18" t="s">
        <v>24</v>
      </c>
      <c r="I2" s="65" t="s">
        <v>25</v>
      </c>
      <c r="J2" s="65"/>
      <c r="K2" s="65"/>
      <c r="L2" s="65"/>
      <c r="M2" s="65"/>
      <c r="N2" s="21" t="s">
        <v>26</v>
      </c>
      <c r="O2" s="20" t="s">
        <v>27</v>
      </c>
      <c r="P2" s="20" t="s">
        <v>28</v>
      </c>
      <c r="Q2" s="20" t="s">
        <v>29</v>
      </c>
      <c r="R2" s="20" t="s">
        <v>30</v>
      </c>
      <c r="S2" s="20" t="s">
        <v>31</v>
      </c>
      <c r="T2" s="20" t="s">
        <v>32</v>
      </c>
      <c r="U2" s="20" t="s">
        <v>33</v>
      </c>
      <c r="V2" s="20" t="s">
        <v>34</v>
      </c>
      <c r="W2" s="20" t="s">
        <v>35</v>
      </c>
      <c r="X2" s="20" t="s">
        <v>36</v>
      </c>
      <c r="Y2" s="20" t="s">
        <v>37</v>
      </c>
      <c r="Z2" s="20" t="s">
        <v>38</v>
      </c>
      <c r="AA2" s="56" t="s">
        <v>39</v>
      </c>
      <c r="AB2" s="20" t="s">
        <v>40</v>
      </c>
      <c r="AC2" s="20" t="s">
        <v>41</v>
      </c>
      <c r="AD2" s="20" t="s">
        <v>42</v>
      </c>
      <c r="AE2" s="20" t="s">
        <v>43</v>
      </c>
    </row>
    <row r="3" spans="1:31" ht="31.5" x14ac:dyDescent="0.25">
      <c r="A3" s="20"/>
      <c r="B3" s="20" t="s">
        <v>44</v>
      </c>
      <c r="C3" s="20" t="s">
        <v>45</v>
      </c>
      <c r="D3" s="22" t="s">
        <v>46</v>
      </c>
      <c r="E3" s="22"/>
      <c r="F3" s="22"/>
      <c r="G3" s="22"/>
      <c r="H3" s="22"/>
      <c r="I3" s="22"/>
      <c r="J3" s="22"/>
      <c r="K3" s="22"/>
      <c r="L3" s="22"/>
      <c r="M3" s="22"/>
      <c r="N3" s="23"/>
      <c r="O3" s="22"/>
      <c r="P3" s="22"/>
      <c r="Q3" s="22"/>
      <c r="R3" s="22"/>
      <c r="S3" s="22"/>
      <c r="T3" s="22"/>
      <c r="U3" s="22"/>
      <c r="V3" s="22"/>
      <c r="W3" s="22"/>
      <c r="X3" s="22"/>
      <c r="Y3" s="22"/>
      <c r="Z3" s="22"/>
      <c r="AA3" s="22"/>
      <c r="AB3" s="22"/>
      <c r="AC3" s="22"/>
      <c r="AD3" s="22"/>
      <c r="AE3" s="22"/>
    </row>
    <row r="4" spans="1:31" s="14" customFormat="1" ht="63" x14ac:dyDescent="0.2">
      <c r="A4" s="24">
        <v>1</v>
      </c>
      <c r="B4" s="25" t="s">
        <v>47</v>
      </c>
      <c r="C4" s="25" t="s">
        <v>45</v>
      </c>
      <c r="D4" s="26" t="s">
        <v>48</v>
      </c>
      <c r="E4" s="26" t="s">
        <v>49</v>
      </c>
      <c r="F4" s="25" t="s">
        <v>50</v>
      </c>
      <c r="G4" s="26"/>
      <c r="H4" s="26"/>
      <c r="I4" s="58" t="s">
        <v>51</v>
      </c>
      <c r="J4" s="25" t="s">
        <v>52</v>
      </c>
      <c r="K4" s="26" t="s">
        <v>53</v>
      </c>
      <c r="L4" s="26" t="s">
        <v>54</v>
      </c>
      <c r="M4" s="25"/>
      <c r="N4" s="27">
        <v>1</v>
      </c>
      <c r="O4" s="25"/>
      <c r="P4" s="25"/>
      <c r="Q4" s="25"/>
      <c r="R4" s="25"/>
      <c r="S4" s="25"/>
      <c r="T4" s="25"/>
      <c r="U4" s="25"/>
      <c r="V4" s="25"/>
      <c r="W4" s="25"/>
      <c r="X4" s="25" t="s">
        <v>55</v>
      </c>
      <c r="Y4" s="25"/>
      <c r="Z4" s="25"/>
      <c r="AA4" s="25"/>
      <c r="AB4" s="25"/>
      <c r="AC4" s="25"/>
      <c r="AD4" s="25"/>
      <c r="AE4" s="25"/>
    </row>
    <row r="5" spans="1:31" s="14" customFormat="1" ht="31.5" x14ac:dyDescent="0.2">
      <c r="A5" s="24">
        <v>2</v>
      </c>
      <c r="B5" s="25" t="s">
        <v>47</v>
      </c>
      <c r="C5" s="25" t="s">
        <v>45</v>
      </c>
      <c r="D5" s="26" t="s">
        <v>56</v>
      </c>
      <c r="E5" s="26" t="s">
        <v>57</v>
      </c>
      <c r="F5" s="25" t="s">
        <v>50</v>
      </c>
      <c r="G5" s="26"/>
      <c r="H5" s="26"/>
      <c r="I5" s="58" t="s">
        <v>58</v>
      </c>
      <c r="J5" s="25" t="s">
        <v>52</v>
      </c>
      <c r="K5" s="28" t="s">
        <v>59</v>
      </c>
      <c r="L5" s="28" t="s">
        <v>60</v>
      </c>
      <c r="M5" s="25"/>
      <c r="N5" s="27">
        <v>1</v>
      </c>
      <c r="O5" s="25"/>
      <c r="P5" s="25"/>
      <c r="Q5" s="25"/>
      <c r="R5" s="25"/>
      <c r="S5" s="25"/>
      <c r="T5" s="25"/>
      <c r="U5" s="25"/>
      <c r="V5" s="25"/>
      <c r="W5" s="25"/>
      <c r="X5" s="25" t="s">
        <v>55</v>
      </c>
      <c r="Y5" s="25"/>
      <c r="Z5" s="25"/>
      <c r="AA5" s="25"/>
      <c r="AB5" s="25"/>
      <c r="AC5" s="25"/>
      <c r="AD5" s="25"/>
      <c r="AE5" s="25"/>
    </row>
    <row r="6" spans="1:31" s="14" customFormat="1" ht="63" x14ac:dyDescent="0.2">
      <c r="A6" s="24">
        <v>3</v>
      </c>
      <c r="B6" s="25" t="s">
        <v>47</v>
      </c>
      <c r="C6" s="25" t="s">
        <v>45</v>
      </c>
      <c r="D6" s="26" t="s">
        <v>61</v>
      </c>
      <c r="E6" s="26" t="s">
        <v>62</v>
      </c>
      <c r="F6" s="25" t="s">
        <v>50</v>
      </c>
      <c r="G6" s="26"/>
      <c r="H6" s="26"/>
      <c r="I6" s="58" t="s">
        <v>63</v>
      </c>
      <c r="J6" s="25" t="s">
        <v>52</v>
      </c>
      <c r="K6" s="59" t="s">
        <v>64</v>
      </c>
      <c r="L6" s="59" t="s">
        <v>65</v>
      </c>
      <c r="M6" s="25"/>
      <c r="N6" s="27">
        <v>1</v>
      </c>
      <c r="O6" s="25"/>
      <c r="P6" s="25"/>
      <c r="Q6" s="25"/>
      <c r="R6" s="25"/>
      <c r="S6" s="25"/>
      <c r="T6" s="25"/>
      <c r="U6" s="25"/>
      <c r="V6" s="25"/>
      <c r="W6" s="25"/>
      <c r="X6" s="25" t="s">
        <v>55</v>
      </c>
      <c r="Y6" s="25"/>
      <c r="Z6" s="25"/>
      <c r="AA6" s="25"/>
      <c r="AB6" s="25"/>
      <c r="AC6" s="25"/>
      <c r="AD6" s="25"/>
      <c r="AE6" s="25"/>
    </row>
    <row r="7" spans="1:31" s="14" customFormat="1" ht="63" x14ac:dyDescent="0.2">
      <c r="A7" s="24">
        <v>4</v>
      </c>
      <c r="B7" s="25" t="s">
        <v>47</v>
      </c>
      <c r="C7" s="25" t="s">
        <v>45</v>
      </c>
      <c r="D7" s="26" t="s">
        <v>66</v>
      </c>
      <c r="E7" s="26" t="s">
        <v>67</v>
      </c>
      <c r="F7" s="25" t="s">
        <v>50</v>
      </c>
      <c r="G7" s="26"/>
      <c r="H7" s="26"/>
      <c r="I7" s="55" t="s">
        <v>68</v>
      </c>
      <c r="J7" s="25" t="s">
        <v>52</v>
      </c>
      <c r="K7" s="28" t="s">
        <v>69</v>
      </c>
      <c r="L7" s="28" t="s">
        <v>70</v>
      </c>
      <c r="M7" s="25"/>
      <c r="N7" s="27">
        <v>1</v>
      </c>
      <c r="O7" s="25"/>
      <c r="P7" s="25"/>
      <c r="Q7" s="25"/>
      <c r="R7" s="25"/>
      <c r="S7" s="25"/>
      <c r="T7" s="25"/>
      <c r="U7" s="25"/>
      <c r="V7" s="25"/>
      <c r="W7" s="25"/>
      <c r="X7" s="25" t="s">
        <v>55</v>
      </c>
      <c r="Y7" s="25"/>
      <c r="Z7" s="25"/>
      <c r="AA7" s="25"/>
      <c r="AB7" s="25"/>
      <c r="AC7" s="25" t="s">
        <v>55</v>
      </c>
      <c r="AD7" s="25" t="s">
        <v>55</v>
      </c>
      <c r="AE7" s="25"/>
    </row>
    <row r="8" spans="1:31" ht="14.45" customHeight="1" x14ac:dyDescent="0.25">
      <c r="A8" s="20"/>
      <c r="B8" s="20" t="s">
        <v>71</v>
      </c>
      <c r="C8" s="20" t="s">
        <v>72</v>
      </c>
      <c r="D8" s="22" t="s">
        <v>73</v>
      </c>
      <c r="E8" s="22"/>
      <c r="F8" s="22"/>
      <c r="G8" s="60"/>
      <c r="H8" s="60"/>
      <c r="I8" s="60"/>
      <c r="J8" s="60"/>
      <c r="K8" s="60"/>
      <c r="L8" s="60"/>
      <c r="M8" s="22"/>
      <c r="N8" s="23"/>
      <c r="O8" s="22"/>
      <c r="P8" s="22"/>
      <c r="Q8" s="22"/>
      <c r="R8" s="22"/>
      <c r="S8" s="22"/>
      <c r="T8" s="22"/>
      <c r="U8" s="22"/>
      <c r="V8" s="22"/>
      <c r="W8" s="22"/>
      <c r="X8" s="22"/>
      <c r="Y8" s="22"/>
      <c r="Z8" s="22"/>
      <c r="AA8" s="22"/>
      <c r="AB8" s="22"/>
      <c r="AC8" s="22"/>
      <c r="AD8" s="22"/>
      <c r="AE8" s="22"/>
    </row>
    <row r="9" spans="1:31" ht="63" x14ac:dyDescent="0.25">
      <c r="A9" s="30">
        <v>5</v>
      </c>
      <c r="B9" s="30" t="s">
        <v>71</v>
      </c>
      <c r="C9" s="30" t="s">
        <v>72</v>
      </c>
      <c r="D9" s="31" t="s">
        <v>74</v>
      </c>
      <c r="E9" s="31" t="s">
        <v>75</v>
      </c>
      <c r="F9" s="25" t="s">
        <v>76</v>
      </c>
      <c r="G9" s="32"/>
      <c r="H9" s="32"/>
      <c r="I9" s="59" t="s">
        <v>77</v>
      </c>
      <c r="J9" s="32" t="s">
        <v>78</v>
      </c>
      <c r="K9" s="58" t="s">
        <v>79</v>
      </c>
      <c r="L9" s="59" t="s">
        <v>80</v>
      </c>
      <c r="M9" s="33" t="s">
        <v>81</v>
      </c>
      <c r="N9" s="27">
        <v>3</v>
      </c>
      <c r="O9" s="32"/>
      <c r="P9" s="32"/>
      <c r="Q9" s="32"/>
      <c r="R9" s="32"/>
      <c r="S9" s="32"/>
      <c r="T9" s="32"/>
      <c r="U9" s="32"/>
      <c r="V9" s="32"/>
      <c r="W9" s="24" t="s">
        <v>55</v>
      </c>
      <c r="X9" s="32"/>
      <c r="Y9" s="32"/>
      <c r="Z9" s="32"/>
      <c r="AA9" s="32"/>
      <c r="AB9" s="32"/>
      <c r="AC9" s="32"/>
      <c r="AD9" s="32"/>
      <c r="AE9" s="32"/>
    </row>
    <row r="10" spans="1:31" ht="63" x14ac:dyDescent="0.25">
      <c r="A10" s="30">
        <v>6</v>
      </c>
      <c r="B10" s="30" t="s">
        <v>71</v>
      </c>
      <c r="C10" s="30" t="s">
        <v>72</v>
      </c>
      <c r="D10" s="31" t="s">
        <v>82</v>
      </c>
      <c r="E10" s="34" t="s">
        <v>83</v>
      </c>
      <c r="F10" s="25" t="s">
        <v>76</v>
      </c>
      <c r="G10" s="32"/>
      <c r="H10" s="32"/>
      <c r="I10" s="59" t="s">
        <v>84</v>
      </c>
      <c r="J10" s="25" t="s">
        <v>52</v>
      </c>
      <c r="K10" s="57" t="s">
        <v>85</v>
      </c>
      <c r="L10" s="28" t="s">
        <v>86</v>
      </c>
      <c r="M10" s="33" t="s">
        <v>87</v>
      </c>
      <c r="N10" s="27">
        <v>3</v>
      </c>
      <c r="O10" s="25"/>
      <c r="P10" s="32"/>
      <c r="Q10" s="32"/>
      <c r="R10" s="25"/>
      <c r="S10" s="32"/>
      <c r="T10" s="32"/>
      <c r="U10" s="25"/>
      <c r="V10" s="32"/>
      <c r="W10" s="32"/>
      <c r="X10" s="25"/>
      <c r="Y10" s="32"/>
      <c r="Z10" s="24" t="s">
        <v>55</v>
      </c>
      <c r="AA10" s="25"/>
      <c r="AB10" s="32"/>
      <c r="AC10" s="32"/>
      <c r="AD10" s="32"/>
      <c r="AE10" s="32"/>
    </row>
    <row r="11" spans="1:31" ht="189" x14ac:dyDescent="0.25">
      <c r="A11" s="24">
        <v>7</v>
      </c>
      <c r="B11" s="30" t="s">
        <v>71</v>
      </c>
      <c r="C11" s="30" t="s">
        <v>72</v>
      </c>
      <c r="D11" s="31" t="s">
        <v>88</v>
      </c>
      <c r="E11" s="31" t="s">
        <v>89</v>
      </c>
      <c r="F11" s="25" t="s">
        <v>90</v>
      </c>
      <c r="G11" s="32" t="s">
        <v>91</v>
      </c>
      <c r="H11" s="32" t="s">
        <v>92</v>
      </c>
      <c r="I11" s="26" t="s">
        <v>93</v>
      </c>
      <c r="J11" s="25" t="s">
        <v>52</v>
      </c>
      <c r="K11" s="35" t="s">
        <v>94</v>
      </c>
      <c r="L11" s="55" t="s">
        <v>95</v>
      </c>
      <c r="M11" s="32" t="s">
        <v>96</v>
      </c>
      <c r="N11" s="27">
        <v>4</v>
      </c>
      <c r="O11" s="25"/>
      <c r="P11" s="32"/>
      <c r="Q11" s="32"/>
      <c r="R11" s="25"/>
      <c r="S11" s="32"/>
      <c r="T11" s="32"/>
      <c r="U11" s="25"/>
      <c r="V11" s="32"/>
      <c r="W11" s="32"/>
      <c r="X11" s="25"/>
      <c r="Y11" s="32"/>
      <c r="Z11" s="24" t="s">
        <v>55</v>
      </c>
      <c r="AA11" s="25"/>
      <c r="AB11" s="32"/>
      <c r="AC11" s="32"/>
      <c r="AD11" s="32"/>
      <c r="AE11" s="32"/>
    </row>
    <row r="12" spans="1:31" ht="78.75" x14ac:dyDescent="0.25">
      <c r="A12" s="30">
        <v>8</v>
      </c>
      <c r="B12" s="30" t="s">
        <v>71</v>
      </c>
      <c r="C12" s="30" t="s">
        <v>72</v>
      </c>
      <c r="D12" s="31" t="s">
        <v>97</v>
      </c>
      <c r="E12" s="31" t="s">
        <v>98</v>
      </c>
      <c r="F12" s="25" t="s">
        <v>76</v>
      </c>
      <c r="G12" s="32"/>
      <c r="H12" s="32"/>
      <c r="I12" s="26" t="s">
        <v>99</v>
      </c>
      <c r="J12" s="25" t="s">
        <v>52</v>
      </c>
      <c r="K12" s="57" t="s">
        <v>100</v>
      </c>
      <c r="L12" s="26" t="s">
        <v>101</v>
      </c>
      <c r="M12" s="32"/>
      <c r="N12" s="27">
        <v>3</v>
      </c>
      <c r="O12" s="25"/>
      <c r="P12" s="32"/>
      <c r="Q12" s="32"/>
      <c r="R12" s="25"/>
      <c r="S12" s="32"/>
      <c r="T12" s="32"/>
      <c r="U12" s="25"/>
      <c r="V12" s="32"/>
      <c r="W12" s="32"/>
      <c r="X12" s="25" t="s">
        <v>55</v>
      </c>
      <c r="Y12" s="32"/>
      <c r="Z12" s="32"/>
      <c r="AA12" s="25"/>
      <c r="AB12" s="32"/>
      <c r="AC12" s="32"/>
      <c r="AD12" s="32"/>
      <c r="AE12" s="32"/>
    </row>
    <row r="13" spans="1:31" ht="47.25" x14ac:dyDescent="0.25">
      <c r="A13" s="24">
        <v>9</v>
      </c>
      <c r="B13" s="30" t="s">
        <v>71</v>
      </c>
      <c r="C13" s="30" t="s">
        <v>72</v>
      </c>
      <c r="D13" s="31" t="s">
        <v>102</v>
      </c>
      <c r="E13" s="31" t="s">
        <v>103</v>
      </c>
      <c r="F13" s="25" t="s">
        <v>76</v>
      </c>
      <c r="G13" s="32"/>
      <c r="H13" s="32"/>
      <c r="I13" s="32" t="s">
        <v>104</v>
      </c>
      <c r="J13" s="25" t="s">
        <v>52</v>
      </c>
      <c r="K13" s="58" t="s">
        <v>105</v>
      </c>
      <c r="L13" s="32" t="s">
        <v>106</v>
      </c>
      <c r="M13" s="32"/>
      <c r="N13" s="27">
        <v>3</v>
      </c>
      <c r="O13" s="25"/>
      <c r="P13" s="32"/>
      <c r="Q13" s="32"/>
      <c r="R13" s="25"/>
      <c r="S13" s="32"/>
      <c r="T13" s="32"/>
      <c r="U13" s="25"/>
      <c r="V13" s="32"/>
      <c r="W13" s="32"/>
      <c r="X13" s="25" t="s">
        <v>55</v>
      </c>
      <c r="Y13" s="32"/>
      <c r="Z13" s="32"/>
      <c r="AA13" s="25"/>
      <c r="AB13" s="32"/>
      <c r="AC13" s="32"/>
      <c r="AD13" s="32"/>
      <c r="AE13" s="32"/>
    </row>
    <row r="14" spans="1:31" ht="189" x14ac:dyDescent="0.25">
      <c r="A14" s="30">
        <v>10</v>
      </c>
      <c r="B14" s="30" t="s">
        <v>71</v>
      </c>
      <c r="C14" s="30" t="s">
        <v>72</v>
      </c>
      <c r="D14" s="31" t="s">
        <v>107</v>
      </c>
      <c r="E14" s="31" t="s">
        <v>108</v>
      </c>
      <c r="F14" s="25" t="s">
        <v>90</v>
      </c>
      <c r="G14" s="32" t="s">
        <v>109</v>
      </c>
      <c r="H14" s="32" t="s">
        <v>110</v>
      </c>
      <c r="I14" s="26" t="s">
        <v>111</v>
      </c>
      <c r="J14" s="25" t="s">
        <v>52</v>
      </c>
      <c r="K14" s="32" t="s">
        <v>112</v>
      </c>
      <c r="L14" s="55" t="s">
        <v>113</v>
      </c>
      <c r="M14" s="32" t="s">
        <v>114</v>
      </c>
      <c r="N14" s="27">
        <v>4</v>
      </c>
      <c r="O14" s="25"/>
      <c r="P14" s="32"/>
      <c r="Q14" s="32"/>
      <c r="R14" s="25"/>
      <c r="S14" s="32"/>
      <c r="T14" s="32"/>
      <c r="U14" s="25"/>
      <c r="V14" s="32"/>
      <c r="W14" s="24" t="s">
        <v>55</v>
      </c>
      <c r="X14" s="25"/>
      <c r="Y14" s="32"/>
      <c r="Z14" s="32"/>
      <c r="AA14" s="25"/>
      <c r="AB14" s="32"/>
      <c r="AC14" s="32"/>
      <c r="AD14" s="32"/>
      <c r="AE14" s="32"/>
    </row>
    <row r="15" spans="1:31" ht="14.45" customHeight="1" x14ac:dyDescent="0.25">
      <c r="A15" s="36"/>
      <c r="B15" s="20" t="s">
        <v>71</v>
      </c>
      <c r="C15" s="37" t="s">
        <v>115</v>
      </c>
      <c r="D15" s="22" t="s">
        <v>116</v>
      </c>
      <c r="E15" s="22"/>
      <c r="F15" s="22"/>
      <c r="G15" s="60"/>
      <c r="H15" s="60"/>
      <c r="I15" s="60"/>
      <c r="J15" s="60"/>
      <c r="K15" s="60"/>
      <c r="L15" s="60"/>
      <c r="M15" s="22"/>
      <c r="N15" s="23"/>
      <c r="O15" s="22"/>
      <c r="P15" s="22"/>
      <c r="Q15" s="22"/>
      <c r="R15" s="22"/>
      <c r="S15" s="22"/>
      <c r="T15" s="22"/>
      <c r="U15" s="22"/>
      <c r="V15" s="22"/>
      <c r="W15" s="22"/>
      <c r="X15" s="22"/>
      <c r="Y15" s="22"/>
      <c r="Z15" s="22"/>
      <c r="AA15" s="22"/>
      <c r="AB15" s="22"/>
      <c r="AC15" s="22"/>
      <c r="AD15" s="22"/>
      <c r="AE15" s="22"/>
    </row>
    <row r="16" spans="1:31" ht="78.75" x14ac:dyDescent="0.25">
      <c r="A16" s="24">
        <v>11</v>
      </c>
      <c r="B16" s="30" t="s">
        <v>71</v>
      </c>
      <c r="C16" s="24" t="s">
        <v>115</v>
      </c>
      <c r="D16" s="31" t="s">
        <v>117</v>
      </c>
      <c r="E16" s="31" t="s">
        <v>118</v>
      </c>
      <c r="F16" s="25" t="s">
        <v>76</v>
      </c>
      <c r="G16" s="32"/>
      <c r="H16" s="32"/>
      <c r="I16" s="32" t="s">
        <v>119</v>
      </c>
      <c r="J16" s="25" t="s">
        <v>52</v>
      </c>
      <c r="K16" s="57" t="s">
        <v>120</v>
      </c>
      <c r="L16" s="32" t="s">
        <v>121</v>
      </c>
      <c r="M16" s="32"/>
      <c r="N16" s="27">
        <v>3</v>
      </c>
      <c r="O16" s="32"/>
      <c r="P16" s="32"/>
      <c r="Q16" s="32"/>
      <c r="R16" s="32"/>
      <c r="S16" s="32"/>
      <c r="T16" s="32"/>
      <c r="U16" s="32"/>
      <c r="V16" s="32"/>
      <c r="W16" s="32"/>
      <c r="X16" s="24" t="s">
        <v>55</v>
      </c>
      <c r="Y16" s="32"/>
      <c r="Z16" s="32"/>
      <c r="AA16" s="32"/>
      <c r="AB16" s="32"/>
      <c r="AC16" s="32"/>
      <c r="AD16" s="32"/>
      <c r="AE16" s="32"/>
    </row>
    <row r="17" spans="1:31" ht="78.75" x14ac:dyDescent="0.25">
      <c r="A17" s="24">
        <v>12</v>
      </c>
      <c r="B17" s="30" t="s">
        <v>71</v>
      </c>
      <c r="C17" s="24" t="s">
        <v>115</v>
      </c>
      <c r="D17" s="31" t="s">
        <v>122</v>
      </c>
      <c r="E17" s="31" t="s">
        <v>123</v>
      </c>
      <c r="F17" s="25" t="s">
        <v>76</v>
      </c>
      <c r="G17" s="32"/>
      <c r="H17" s="26"/>
      <c r="I17" s="32" t="s">
        <v>124</v>
      </c>
      <c r="J17" s="25" t="s">
        <v>52</v>
      </c>
      <c r="K17" s="55" t="s">
        <v>125</v>
      </c>
      <c r="L17" s="32" t="s">
        <v>126</v>
      </c>
      <c r="M17" s="32"/>
      <c r="N17" s="27">
        <v>3</v>
      </c>
      <c r="O17" s="32"/>
      <c r="P17" s="32"/>
      <c r="Q17" s="25"/>
      <c r="R17" s="32"/>
      <c r="S17" s="32"/>
      <c r="T17" s="25"/>
      <c r="U17" s="32"/>
      <c r="V17" s="32"/>
      <c r="W17" s="25"/>
      <c r="X17" s="24" t="s">
        <v>55</v>
      </c>
      <c r="Y17" s="32"/>
      <c r="Z17" s="25"/>
      <c r="AA17" s="32"/>
      <c r="AB17" s="32"/>
      <c r="AC17" s="25"/>
      <c r="AD17" s="25"/>
      <c r="AE17" s="32"/>
    </row>
    <row r="18" spans="1:31" ht="78.75" x14ac:dyDescent="0.25">
      <c r="A18" s="24">
        <v>13</v>
      </c>
      <c r="B18" s="30" t="s">
        <v>71</v>
      </c>
      <c r="C18" s="24" t="s">
        <v>115</v>
      </c>
      <c r="D18" s="31" t="s">
        <v>127</v>
      </c>
      <c r="E18" s="31" t="s">
        <v>128</v>
      </c>
      <c r="F18" s="25" t="s">
        <v>76</v>
      </c>
      <c r="G18" s="32"/>
      <c r="H18" s="26"/>
      <c r="I18" s="32" t="s">
        <v>129</v>
      </c>
      <c r="J18" s="25" t="s">
        <v>52</v>
      </c>
      <c r="K18" s="55" t="s">
        <v>130</v>
      </c>
      <c r="L18" s="32" t="s">
        <v>131</v>
      </c>
      <c r="M18" s="32"/>
      <c r="N18" s="27">
        <v>3</v>
      </c>
      <c r="O18" s="32"/>
      <c r="P18" s="32"/>
      <c r="Q18" s="25"/>
      <c r="R18" s="32"/>
      <c r="S18" s="32"/>
      <c r="T18" s="25"/>
      <c r="U18" s="32"/>
      <c r="V18" s="32"/>
      <c r="W18" s="25"/>
      <c r="X18" s="24" t="s">
        <v>55</v>
      </c>
      <c r="Y18" s="32"/>
      <c r="Z18" s="25"/>
      <c r="AA18" s="32"/>
      <c r="AB18" s="32"/>
      <c r="AC18" s="25"/>
      <c r="AD18" s="25"/>
      <c r="AE18" s="32"/>
    </row>
    <row r="19" spans="1:31" ht="110.25" x14ac:dyDescent="0.25">
      <c r="A19" s="24">
        <v>14</v>
      </c>
      <c r="B19" s="30" t="s">
        <v>71</v>
      </c>
      <c r="C19" s="24" t="s">
        <v>115</v>
      </c>
      <c r="D19" s="31" t="s">
        <v>132</v>
      </c>
      <c r="E19" s="31" t="s">
        <v>133</v>
      </c>
      <c r="F19" s="25" t="s">
        <v>50</v>
      </c>
      <c r="G19" s="61"/>
      <c r="H19" s="32"/>
      <c r="I19" s="58" t="s">
        <v>134</v>
      </c>
      <c r="J19" s="26" t="s">
        <v>135</v>
      </c>
      <c r="K19" s="32" t="s">
        <v>136</v>
      </c>
      <c r="L19" s="32" t="s">
        <v>137</v>
      </c>
      <c r="M19" s="32"/>
      <c r="N19" s="27">
        <v>1</v>
      </c>
      <c r="O19" s="32"/>
      <c r="P19" s="32"/>
      <c r="Q19" s="25"/>
      <c r="R19" s="24" t="s">
        <v>55</v>
      </c>
      <c r="S19" s="32"/>
      <c r="T19" s="25"/>
      <c r="U19" s="32"/>
      <c r="V19" s="32"/>
      <c r="W19" s="25" t="s">
        <v>55</v>
      </c>
      <c r="X19" s="32"/>
      <c r="Y19" s="32"/>
      <c r="Z19" s="25"/>
      <c r="AA19" s="32"/>
      <c r="AB19" s="32"/>
      <c r="AC19" s="25"/>
      <c r="AD19" s="25"/>
      <c r="AE19" s="32"/>
    </row>
    <row r="20" spans="1:31" ht="78.75" x14ac:dyDescent="0.25">
      <c r="A20" s="24">
        <v>15</v>
      </c>
      <c r="B20" s="30" t="s">
        <v>71</v>
      </c>
      <c r="C20" s="24" t="s">
        <v>115</v>
      </c>
      <c r="D20" s="31" t="s">
        <v>138</v>
      </c>
      <c r="E20" s="34" t="s">
        <v>139</v>
      </c>
      <c r="F20" s="25" t="s">
        <v>50</v>
      </c>
      <c r="G20" s="32"/>
      <c r="H20" s="26"/>
      <c r="I20" s="57" t="s">
        <v>140</v>
      </c>
      <c r="J20" s="25" t="s">
        <v>52</v>
      </c>
      <c r="K20" s="26" t="s">
        <v>141</v>
      </c>
      <c r="L20" s="32" t="s">
        <v>142</v>
      </c>
      <c r="M20" s="32"/>
      <c r="N20" s="27">
        <v>1</v>
      </c>
      <c r="O20" s="32"/>
      <c r="P20" s="32"/>
      <c r="Q20" s="25"/>
      <c r="R20" s="32"/>
      <c r="S20" s="32"/>
      <c r="T20" s="25"/>
      <c r="U20" s="32"/>
      <c r="V20" s="32"/>
      <c r="W20" s="25" t="s">
        <v>55</v>
      </c>
      <c r="X20" s="32"/>
      <c r="Y20" s="32"/>
      <c r="Z20" s="25"/>
      <c r="AA20" s="32"/>
      <c r="AB20" s="32"/>
      <c r="AC20" s="25"/>
      <c r="AD20" s="25"/>
      <c r="AE20" s="32"/>
    </row>
    <row r="21" spans="1:31" s="13" customFormat="1" ht="63" x14ac:dyDescent="0.25">
      <c r="A21" s="24">
        <v>16</v>
      </c>
      <c r="B21" s="30" t="s">
        <v>71</v>
      </c>
      <c r="C21" s="24" t="s">
        <v>115</v>
      </c>
      <c r="D21" s="31" t="s">
        <v>143</v>
      </c>
      <c r="E21" s="31" t="s">
        <v>144</v>
      </c>
      <c r="F21" s="25" t="s">
        <v>76</v>
      </c>
      <c r="G21" s="32"/>
      <c r="H21" s="26"/>
      <c r="I21" s="32" t="s">
        <v>145</v>
      </c>
      <c r="J21" s="25" t="s">
        <v>52</v>
      </c>
      <c r="K21" s="55" t="s">
        <v>146</v>
      </c>
      <c r="L21" s="32" t="s">
        <v>147</v>
      </c>
      <c r="M21" s="32"/>
      <c r="N21" s="27">
        <v>3</v>
      </c>
      <c r="O21" s="32"/>
      <c r="P21" s="32"/>
      <c r="Q21" s="25"/>
      <c r="R21" s="32"/>
      <c r="S21" s="32"/>
      <c r="T21" s="25"/>
      <c r="U21" s="32"/>
      <c r="V21" s="32"/>
      <c r="W21" s="25" t="s">
        <v>55</v>
      </c>
      <c r="X21" s="32"/>
      <c r="Y21" s="32"/>
      <c r="Z21" s="25"/>
      <c r="AA21" s="32"/>
      <c r="AB21" s="32"/>
      <c r="AC21" s="25"/>
      <c r="AD21" s="25"/>
      <c r="AE21" s="32"/>
    </row>
    <row r="22" spans="1:31" s="13" customFormat="1" ht="14.45" customHeight="1" x14ac:dyDescent="0.25">
      <c r="A22" s="37"/>
      <c r="B22" s="20" t="s">
        <v>71</v>
      </c>
      <c r="C22" s="37" t="s">
        <v>148</v>
      </c>
      <c r="D22" s="22" t="s">
        <v>149</v>
      </c>
      <c r="E22" s="22"/>
      <c r="F22" s="22"/>
      <c r="G22" s="60"/>
      <c r="H22" s="60"/>
      <c r="I22" s="60"/>
      <c r="J22" s="60"/>
      <c r="K22" s="60"/>
      <c r="L22" s="60"/>
      <c r="M22" s="22"/>
      <c r="N22" s="23"/>
      <c r="O22" s="22"/>
      <c r="P22" s="22"/>
      <c r="Q22" s="22"/>
      <c r="R22" s="22"/>
      <c r="S22" s="22"/>
      <c r="T22" s="22"/>
      <c r="U22" s="22"/>
      <c r="V22" s="22"/>
      <c r="W22" s="22"/>
      <c r="X22" s="22"/>
      <c r="Y22" s="22"/>
      <c r="Z22" s="22"/>
      <c r="AA22" s="22"/>
      <c r="AB22" s="22"/>
      <c r="AC22" s="22"/>
      <c r="AD22" s="22"/>
      <c r="AE22" s="22"/>
    </row>
    <row r="23" spans="1:31" ht="94.5" x14ac:dyDescent="0.25">
      <c r="A23" s="24">
        <v>17</v>
      </c>
      <c r="B23" s="30" t="s">
        <v>71</v>
      </c>
      <c r="C23" s="24" t="s">
        <v>148</v>
      </c>
      <c r="D23" s="31" t="s">
        <v>150</v>
      </c>
      <c r="E23" s="31" t="s">
        <v>151</v>
      </c>
      <c r="F23" s="25" t="s">
        <v>50</v>
      </c>
      <c r="G23" s="32"/>
      <c r="H23" s="26"/>
      <c r="I23" s="58" t="s">
        <v>152</v>
      </c>
      <c r="J23" s="25" t="s">
        <v>52</v>
      </c>
      <c r="K23" s="59" t="s">
        <v>153</v>
      </c>
      <c r="L23" s="59" t="s">
        <v>154</v>
      </c>
      <c r="M23" s="35"/>
      <c r="N23" s="27">
        <v>1</v>
      </c>
      <c r="O23" s="32"/>
      <c r="P23" s="32"/>
      <c r="Q23" s="25"/>
      <c r="R23" s="32"/>
      <c r="S23" s="32"/>
      <c r="T23" s="25"/>
      <c r="U23" s="32"/>
      <c r="V23" s="32"/>
      <c r="W23" s="25" t="s">
        <v>55</v>
      </c>
      <c r="X23" s="32"/>
      <c r="Y23" s="32"/>
      <c r="Z23" s="25"/>
      <c r="AA23" s="32"/>
      <c r="AB23" s="32" t="s">
        <v>55</v>
      </c>
      <c r="AC23" s="25"/>
      <c r="AD23" s="25"/>
      <c r="AE23" s="32"/>
    </row>
    <row r="24" spans="1:31" s="13" customFormat="1" ht="78.75" x14ac:dyDescent="0.25">
      <c r="A24" s="24">
        <v>18</v>
      </c>
      <c r="B24" s="30" t="s">
        <v>71</v>
      </c>
      <c r="C24" s="24" t="s">
        <v>148</v>
      </c>
      <c r="D24" s="31" t="s">
        <v>155</v>
      </c>
      <c r="E24" s="31" t="s">
        <v>156</v>
      </c>
      <c r="F24" s="25" t="s">
        <v>50</v>
      </c>
      <c r="G24" s="32"/>
      <c r="H24" s="26"/>
      <c r="I24" s="58" t="s">
        <v>157</v>
      </c>
      <c r="J24" s="25" t="s">
        <v>52</v>
      </c>
      <c r="K24" s="59" t="s">
        <v>158</v>
      </c>
      <c r="L24" s="59" t="s">
        <v>154</v>
      </c>
      <c r="M24" s="35"/>
      <c r="N24" s="27">
        <v>1</v>
      </c>
      <c r="O24" s="32"/>
      <c r="P24" s="32"/>
      <c r="Q24" s="25"/>
      <c r="R24" s="32"/>
      <c r="S24" s="32"/>
      <c r="T24" s="25"/>
      <c r="U24" s="32"/>
      <c r="V24" s="32"/>
      <c r="W24" s="25" t="s">
        <v>55</v>
      </c>
      <c r="X24" s="32"/>
      <c r="Y24" s="32"/>
      <c r="Z24" s="25"/>
      <c r="AA24" s="32"/>
      <c r="AB24" s="32" t="s">
        <v>55</v>
      </c>
      <c r="AC24" s="25"/>
      <c r="AD24" s="25"/>
      <c r="AE24" s="32"/>
    </row>
    <row r="25" spans="1:31" s="13" customFormat="1" ht="78.75" x14ac:dyDescent="0.25">
      <c r="A25" s="24">
        <v>19</v>
      </c>
      <c r="B25" s="30" t="s">
        <v>71</v>
      </c>
      <c r="C25" s="24" t="s">
        <v>148</v>
      </c>
      <c r="D25" s="31" t="s">
        <v>159</v>
      </c>
      <c r="E25" s="34" t="s">
        <v>160</v>
      </c>
      <c r="F25" s="25" t="s">
        <v>76</v>
      </c>
      <c r="G25" s="32"/>
      <c r="H25" s="26"/>
      <c r="I25" s="59" t="s">
        <v>161</v>
      </c>
      <c r="J25" s="25" t="s">
        <v>52</v>
      </c>
      <c r="K25" s="58" t="s">
        <v>162</v>
      </c>
      <c r="L25" s="59" t="s">
        <v>154</v>
      </c>
      <c r="M25" s="29" t="s">
        <v>163</v>
      </c>
      <c r="N25" s="27">
        <v>3</v>
      </c>
      <c r="O25" s="32"/>
      <c r="P25" s="32"/>
      <c r="Q25" s="25"/>
      <c r="R25" s="32"/>
      <c r="S25" s="32"/>
      <c r="T25" s="25"/>
      <c r="U25" s="32"/>
      <c r="V25" s="32"/>
      <c r="W25" s="25" t="s">
        <v>55</v>
      </c>
      <c r="X25" s="32"/>
      <c r="Y25" s="32"/>
      <c r="Z25" s="25"/>
      <c r="AA25" s="32"/>
      <c r="AB25" s="32" t="s">
        <v>55</v>
      </c>
      <c r="AC25" s="25"/>
      <c r="AD25" s="25"/>
      <c r="AE25" s="32"/>
    </row>
    <row r="26" spans="1:31" ht="14.45" customHeight="1" x14ac:dyDescent="0.25">
      <c r="A26" s="36"/>
      <c r="B26" s="20" t="s">
        <v>71</v>
      </c>
      <c r="C26" s="37" t="s">
        <v>164</v>
      </c>
      <c r="D26" s="22" t="s">
        <v>165</v>
      </c>
      <c r="E26" s="22"/>
      <c r="F26" s="22"/>
      <c r="G26" s="60"/>
      <c r="H26" s="60"/>
      <c r="I26" s="60"/>
      <c r="J26" s="60"/>
      <c r="K26" s="60"/>
      <c r="L26" s="60"/>
      <c r="M26" s="22"/>
      <c r="N26" s="23"/>
      <c r="O26" s="22"/>
      <c r="P26" s="22"/>
      <c r="Q26" s="22"/>
      <c r="R26" s="22"/>
      <c r="S26" s="22"/>
      <c r="T26" s="22"/>
      <c r="U26" s="22"/>
      <c r="V26" s="22"/>
      <c r="W26" s="22"/>
      <c r="X26" s="22"/>
      <c r="Y26" s="22"/>
      <c r="Z26" s="22"/>
      <c r="AA26" s="22"/>
      <c r="AB26" s="22"/>
      <c r="AC26" s="22"/>
      <c r="AD26" s="22"/>
      <c r="AE26" s="22"/>
    </row>
    <row r="27" spans="1:31" s="13" customFormat="1" ht="78.75" x14ac:dyDescent="0.25">
      <c r="A27" s="24">
        <v>20</v>
      </c>
      <c r="B27" s="30" t="s">
        <v>71</v>
      </c>
      <c r="C27" s="24" t="s">
        <v>164</v>
      </c>
      <c r="D27" s="31" t="s">
        <v>166</v>
      </c>
      <c r="E27" s="34" t="s">
        <v>167</v>
      </c>
      <c r="F27" s="25" t="s">
        <v>76</v>
      </c>
      <c r="G27" s="32"/>
      <c r="H27" s="26"/>
      <c r="I27" s="32" t="s">
        <v>168</v>
      </c>
      <c r="J27" s="25" t="s">
        <v>52</v>
      </c>
      <c r="K27" s="55" t="s">
        <v>169</v>
      </c>
      <c r="L27" s="32" t="s">
        <v>170</v>
      </c>
      <c r="M27" s="32"/>
      <c r="N27" s="27">
        <v>3</v>
      </c>
      <c r="O27" s="32"/>
      <c r="P27" s="32"/>
      <c r="Q27" s="25"/>
      <c r="R27" s="32"/>
      <c r="S27" s="32"/>
      <c r="T27" s="25"/>
      <c r="U27" s="32"/>
      <c r="V27" s="32"/>
      <c r="W27" s="25" t="s">
        <v>55</v>
      </c>
      <c r="X27" s="32"/>
      <c r="Y27" s="32"/>
      <c r="Z27" s="25"/>
      <c r="AA27" s="32"/>
      <c r="AB27" s="32"/>
      <c r="AC27" s="25"/>
      <c r="AD27" s="25"/>
      <c r="AE27" s="32"/>
    </row>
    <row r="28" spans="1:31" ht="63" x14ac:dyDescent="0.25">
      <c r="A28" s="24">
        <v>21</v>
      </c>
      <c r="B28" s="30" t="s">
        <v>71</v>
      </c>
      <c r="C28" s="24" t="s">
        <v>164</v>
      </c>
      <c r="D28" s="31" t="s">
        <v>171</v>
      </c>
      <c r="E28" s="34" t="s">
        <v>172</v>
      </c>
      <c r="F28" s="25" t="s">
        <v>50</v>
      </c>
      <c r="G28" s="32"/>
      <c r="H28" s="26"/>
      <c r="I28" s="57" t="s">
        <v>173</v>
      </c>
      <c r="J28" s="25" t="s">
        <v>52</v>
      </c>
      <c r="K28" s="26" t="s">
        <v>174</v>
      </c>
      <c r="L28" s="32" t="s">
        <v>175</v>
      </c>
      <c r="M28" s="32"/>
      <c r="N28" s="27">
        <v>1</v>
      </c>
      <c r="O28" s="32"/>
      <c r="P28" s="32"/>
      <c r="Q28" s="25"/>
      <c r="R28" s="32"/>
      <c r="S28" s="32"/>
      <c r="T28" s="25"/>
      <c r="U28" s="32"/>
      <c r="V28" s="32"/>
      <c r="W28" s="25" t="s">
        <v>55</v>
      </c>
      <c r="X28" s="32"/>
      <c r="Y28" s="32"/>
      <c r="Z28" s="25"/>
      <c r="AA28" s="32"/>
      <c r="AB28" s="32"/>
      <c r="AC28" s="25"/>
      <c r="AD28" s="25"/>
      <c r="AE28" s="32"/>
    </row>
    <row r="29" spans="1:31" ht="31.5" x14ac:dyDescent="0.25">
      <c r="A29" s="36"/>
      <c r="B29" s="20" t="s">
        <v>71</v>
      </c>
      <c r="C29" s="37" t="s">
        <v>176</v>
      </c>
      <c r="D29" s="22" t="s">
        <v>177</v>
      </c>
      <c r="E29" s="22"/>
      <c r="F29" s="22"/>
      <c r="G29" s="60"/>
      <c r="H29" s="60"/>
      <c r="I29" s="60"/>
      <c r="J29" s="60"/>
      <c r="K29" s="60"/>
      <c r="L29" s="60"/>
      <c r="M29" s="22"/>
      <c r="N29" s="23"/>
      <c r="O29" s="22"/>
      <c r="P29" s="22"/>
      <c r="Q29" s="22"/>
      <c r="R29" s="22"/>
      <c r="S29" s="22"/>
      <c r="T29" s="22"/>
      <c r="U29" s="22"/>
      <c r="V29" s="22"/>
      <c r="W29" s="22"/>
      <c r="X29" s="22"/>
      <c r="Y29" s="22"/>
      <c r="Z29" s="22"/>
      <c r="AA29" s="22"/>
      <c r="AB29" s="22"/>
      <c r="AC29" s="22"/>
      <c r="AD29" s="22"/>
      <c r="AE29" s="22"/>
    </row>
    <row r="30" spans="1:31" ht="63" x14ac:dyDescent="0.25">
      <c r="A30" s="24">
        <v>22</v>
      </c>
      <c r="B30" s="30" t="s">
        <v>71</v>
      </c>
      <c r="C30" s="24" t="s">
        <v>176</v>
      </c>
      <c r="D30" s="31" t="s">
        <v>178</v>
      </c>
      <c r="E30" s="34" t="s">
        <v>179</v>
      </c>
      <c r="F30" s="25" t="s">
        <v>50</v>
      </c>
      <c r="G30" s="32"/>
      <c r="H30" s="26"/>
      <c r="I30" s="58" t="s">
        <v>180</v>
      </c>
      <c r="J30" s="35" t="s">
        <v>181</v>
      </c>
      <c r="K30" s="35" t="s">
        <v>182</v>
      </c>
      <c r="L30" s="35" t="s">
        <v>183</v>
      </c>
      <c r="M30" s="32"/>
      <c r="N30" s="27">
        <v>1</v>
      </c>
      <c r="O30" s="32"/>
      <c r="P30" s="32"/>
      <c r="Q30" s="25"/>
      <c r="R30" s="32"/>
      <c r="S30" s="32"/>
      <c r="T30" s="25"/>
      <c r="U30" s="32"/>
      <c r="V30" s="32"/>
      <c r="W30" s="25" t="s">
        <v>55</v>
      </c>
      <c r="X30" s="32"/>
      <c r="Y30" s="32"/>
      <c r="Z30" s="25"/>
      <c r="AA30" s="32"/>
      <c r="AB30" s="32"/>
      <c r="AC30" s="25"/>
      <c r="AD30" s="25"/>
      <c r="AE30" s="32"/>
    </row>
    <row r="31" spans="1:31" ht="47.25" x14ac:dyDescent="0.25">
      <c r="A31" s="24">
        <v>23</v>
      </c>
      <c r="B31" s="30" t="s">
        <v>71</v>
      </c>
      <c r="C31" s="24" t="s">
        <v>176</v>
      </c>
      <c r="D31" s="31" t="s">
        <v>184</v>
      </c>
      <c r="E31" s="31" t="s">
        <v>185</v>
      </c>
      <c r="F31" s="25" t="s">
        <v>50</v>
      </c>
      <c r="G31" s="32"/>
      <c r="H31" s="26"/>
      <c r="I31" s="58" t="s">
        <v>186</v>
      </c>
      <c r="J31" s="38" t="s">
        <v>52</v>
      </c>
      <c r="K31" s="35" t="s">
        <v>187</v>
      </c>
      <c r="L31" s="35" t="s">
        <v>188</v>
      </c>
      <c r="M31" s="32"/>
      <c r="N31" s="27">
        <v>1</v>
      </c>
      <c r="O31" s="32"/>
      <c r="P31" s="32"/>
      <c r="Q31" s="25"/>
      <c r="R31" s="32"/>
      <c r="S31" s="32"/>
      <c r="T31" s="25"/>
      <c r="U31" s="32"/>
      <c r="V31" s="32"/>
      <c r="W31" s="25"/>
      <c r="X31" s="32" t="s">
        <v>55</v>
      </c>
      <c r="Y31" s="32"/>
      <c r="Z31" s="25"/>
      <c r="AA31" s="32"/>
      <c r="AB31" s="32"/>
      <c r="AC31" s="25"/>
      <c r="AD31" s="25"/>
      <c r="AE31" s="32"/>
    </row>
    <row r="32" spans="1:31" ht="31.5" x14ac:dyDescent="0.25">
      <c r="A32" s="36"/>
      <c r="B32" s="20" t="s">
        <v>71</v>
      </c>
      <c r="C32" s="37" t="s">
        <v>189</v>
      </c>
      <c r="D32" s="22" t="s">
        <v>190</v>
      </c>
      <c r="E32" s="22"/>
      <c r="F32" s="22"/>
      <c r="G32" s="60"/>
      <c r="H32" s="60"/>
      <c r="I32" s="60"/>
      <c r="J32" s="60"/>
      <c r="K32" s="60"/>
      <c r="L32" s="60"/>
      <c r="M32" s="22"/>
      <c r="N32" s="23"/>
      <c r="O32" s="22"/>
      <c r="P32" s="22"/>
      <c r="Q32" s="22"/>
      <c r="R32" s="22"/>
      <c r="S32" s="22"/>
      <c r="T32" s="22"/>
      <c r="U32" s="22"/>
      <c r="V32" s="22"/>
      <c r="W32" s="22"/>
      <c r="X32" s="22"/>
      <c r="Y32" s="22"/>
      <c r="Z32" s="22"/>
      <c r="AA32" s="22"/>
      <c r="AB32" s="22"/>
      <c r="AC32" s="22"/>
      <c r="AD32" s="22"/>
      <c r="AE32" s="22"/>
    </row>
    <row r="33" spans="1:31" ht="63" x14ac:dyDescent="0.25">
      <c r="A33" s="24">
        <v>24</v>
      </c>
      <c r="B33" s="30" t="s">
        <v>71</v>
      </c>
      <c r="C33" s="24" t="s">
        <v>189</v>
      </c>
      <c r="D33" s="31" t="s">
        <v>191</v>
      </c>
      <c r="E33" s="31" t="s">
        <v>192</v>
      </c>
      <c r="F33" s="25" t="s">
        <v>50</v>
      </c>
      <c r="G33" s="32"/>
      <c r="H33" s="26"/>
      <c r="I33" s="58" t="s">
        <v>180</v>
      </c>
      <c r="J33" s="25" t="s">
        <v>52</v>
      </c>
      <c r="K33" s="59" t="s">
        <v>182</v>
      </c>
      <c r="L33" s="59" t="s">
        <v>183</v>
      </c>
      <c r="M33" s="32"/>
      <c r="N33" s="27">
        <v>1</v>
      </c>
      <c r="O33" s="32"/>
      <c r="P33" s="32"/>
      <c r="Q33" s="25"/>
      <c r="R33" s="32"/>
      <c r="S33" s="32"/>
      <c r="T33" s="25"/>
      <c r="U33" s="32"/>
      <c r="V33" s="32"/>
      <c r="W33" s="25" t="s">
        <v>55</v>
      </c>
      <c r="X33" s="32"/>
      <c r="Y33" s="32"/>
      <c r="Z33" s="25"/>
      <c r="AA33" s="32"/>
      <c r="AB33" s="32"/>
      <c r="AC33" s="25"/>
      <c r="AD33" s="25"/>
      <c r="AE33" s="32"/>
    </row>
    <row r="34" spans="1:31" ht="94.5" x14ac:dyDescent="0.25">
      <c r="A34" s="24">
        <v>25</v>
      </c>
      <c r="B34" s="30" t="s">
        <v>71</v>
      </c>
      <c r="C34" s="24" t="s">
        <v>189</v>
      </c>
      <c r="D34" s="31" t="s">
        <v>193</v>
      </c>
      <c r="E34" s="31" t="s">
        <v>194</v>
      </c>
      <c r="F34" s="25" t="s">
        <v>50</v>
      </c>
      <c r="G34" s="32"/>
      <c r="H34" s="26"/>
      <c r="I34" s="58" t="s">
        <v>195</v>
      </c>
      <c r="J34" s="25" t="s">
        <v>52</v>
      </c>
      <c r="K34" s="59" t="s">
        <v>196</v>
      </c>
      <c r="L34" s="59" t="s">
        <v>197</v>
      </c>
      <c r="M34" s="32"/>
      <c r="N34" s="27">
        <v>1</v>
      </c>
      <c r="O34" s="32"/>
      <c r="P34" s="32"/>
      <c r="Q34" s="25"/>
      <c r="R34" s="32"/>
      <c r="S34" s="32"/>
      <c r="T34" s="25"/>
      <c r="U34" s="32"/>
      <c r="V34" s="32"/>
      <c r="W34" s="25"/>
      <c r="X34" s="32" t="s">
        <v>55</v>
      </c>
      <c r="Y34" s="32"/>
      <c r="Z34" s="25"/>
      <c r="AA34" s="32"/>
      <c r="AB34" s="32"/>
      <c r="AC34" s="25"/>
      <c r="AD34" s="25"/>
      <c r="AE34" s="24" t="s">
        <v>55</v>
      </c>
    </row>
    <row r="35" spans="1:31" ht="157.5" x14ac:dyDescent="0.25">
      <c r="A35" s="24">
        <v>26</v>
      </c>
      <c r="B35" s="30" t="s">
        <v>71</v>
      </c>
      <c r="C35" s="24" t="s">
        <v>189</v>
      </c>
      <c r="D35" s="31" t="s">
        <v>198</v>
      </c>
      <c r="E35" s="34" t="s">
        <v>199</v>
      </c>
      <c r="F35" s="25" t="s">
        <v>76</v>
      </c>
      <c r="G35" s="32"/>
      <c r="H35" s="26"/>
      <c r="I35" s="59" t="s">
        <v>200</v>
      </c>
      <c r="J35" s="25" t="s">
        <v>52</v>
      </c>
      <c r="K35" s="58" t="s">
        <v>201</v>
      </c>
      <c r="L35" s="59" t="s">
        <v>202</v>
      </c>
      <c r="M35" s="32"/>
      <c r="N35" s="27">
        <v>3</v>
      </c>
      <c r="O35" s="32"/>
      <c r="P35" s="32"/>
      <c r="Q35" s="25"/>
      <c r="R35" s="32"/>
      <c r="S35" s="32"/>
      <c r="T35" s="25"/>
      <c r="U35" s="32"/>
      <c r="V35" s="32"/>
      <c r="W35" s="25"/>
      <c r="X35" s="32" t="s">
        <v>55</v>
      </c>
      <c r="Y35" s="32"/>
      <c r="Z35" s="25"/>
      <c r="AA35" s="32"/>
      <c r="AB35" s="32"/>
      <c r="AC35" s="25" t="s">
        <v>55</v>
      </c>
      <c r="AD35" s="25" t="s">
        <v>55</v>
      </c>
      <c r="AE35" s="32"/>
    </row>
    <row r="36" spans="1:31" ht="47.25" x14ac:dyDescent="0.25">
      <c r="A36" s="24">
        <v>27</v>
      </c>
      <c r="B36" s="30" t="s">
        <v>71</v>
      </c>
      <c r="C36" s="24" t="s">
        <v>189</v>
      </c>
      <c r="D36" s="31" t="s">
        <v>203</v>
      </c>
      <c r="E36" s="31" t="s">
        <v>204</v>
      </c>
      <c r="F36" s="25" t="s">
        <v>76</v>
      </c>
      <c r="G36" s="32"/>
      <c r="H36" s="26"/>
      <c r="I36" s="26" t="s">
        <v>205</v>
      </c>
      <c r="J36" s="25" t="s">
        <v>52</v>
      </c>
      <c r="K36" s="57" t="s">
        <v>206</v>
      </c>
      <c r="L36" s="28" t="s">
        <v>207</v>
      </c>
      <c r="M36" s="32"/>
      <c r="N36" s="27">
        <v>3</v>
      </c>
      <c r="O36" s="32"/>
      <c r="P36" s="32"/>
      <c r="Q36" s="25"/>
      <c r="R36" s="32"/>
      <c r="S36" s="32"/>
      <c r="T36" s="25"/>
      <c r="U36" s="32"/>
      <c r="V36" s="32"/>
      <c r="W36" s="25"/>
      <c r="X36" s="32" t="s">
        <v>55</v>
      </c>
      <c r="Y36" s="32"/>
      <c r="Z36" s="25"/>
      <c r="AA36" s="32"/>
      <c r="AB36" s="32"/>
      <c r="AC36" s="25"/>
      <c r="AD36" s="25"/>
      <c r="AE36" s="32"/>
    </row>
    <row r="37" spans="1:31" ht="78.75" x14ac:dyDescent="0.25">
      <c r="A37" s="24">
        <v>28</v>
      </c>
      <c r="B37" s="30" t="s">
        <v>71</v>
      </c>
      <c r="C37" s="24" t="s">
        <v>189</v>
      </c>
      <c r="D37" s="31" t="s">
        <v>208</v>
      </c>
      <c r="E37" s="31" t="s">
        <v>209</v>
      </c>
      <c r="F37" s="25" t="s">
        <v>50</v>
      </c>
      <c r="G37" s="32"/>
      <c r="H37" s="26"/>
      <c r="I37" s="57" t="s">
        <v>210</v>
      </c>
      <c r="J37" s="25" t="s">
        <v>52</v>
      </c>
      <c r="K37" s="26" t="s">
        <v>211</v>
      </c>
      <c r="L37" s="32" t="s">
        <v>212</v>
      </c>
      <c r="M37" s="32"/>
      <c r="N37" s="27">
        <v>1</v>
      </c>
      <c r="O37" s="32"/>
      <c r="P37" s="32"/>
      <c r="Q37" s="25"/>
      <c r="R37" s="32"/>
      <c r="S37" s="32"/>
      <c r="T37" s="25"/>
      <c r="U37" s="32"/>
      <c r="V37" s="32"/>
      <c r="W37" s="25"/>
      <c r="X37" s="32" t="s">
        <v>55</v>
      </c>
      <c r="Y37" s="32"/>
      <c r="Z37" s="25"/>
      <c r="AA37" s="32"/>
      <c r="AB37" s="32"/>
      <c r="AC37" s="25"/>
      <c r="AD37" s="25"/>
      <c r="AE37" s="32"/>
    </row>
    <row r="38" spans="1:31" ht="63" x14ac:dyDescent="0.25">
      <c r="A38" s="24">
        <v>29</v>
      </c>
      <c r="B38" s="30" t="s">
        <v>71</v>
      </c>
      <c r="C38" s="24" t="s">
        <v>189</v>
      </c>
      <c r="D38" s="31" t="s">
        <v>213</v>
      </c>
      <c r="E38" s="34" t="s">
        <v>214</v>
      </c>
      <c r="F38" s="25" t="s">
        <v>50</v>
      </c>
      <c r="G38" s="32"/>
      <c r="H38" s="26"/>
      <c r="I38" s="57" t="s">
        <v>215</v>
      </c>
      <c r="J38" s="25" t="s">
        <v>52</v>
      </c>
      <c r="K38" s="26" t="s">
        <v>216</v>
      </c>
      <c r="L38" s="32" t="s">
        <v>217</v>
      </c>
      <c r="M38" s="32"/>
      <c r="N38" s="27">
        <v>1</v>
      </c>
      <c r="O38" s="32"/>
      <c r="P38" s="32"/>
      <c r="Q38" s="25"/>
      <c r="R38" s="32"/>
      <c r="S38" s="32"/>
      <c r="T38" s="25"/>
      <c r="U38" s="32"/>
      <c r="V38" s="32"/>
      <c r="W38" s="25"/>
      <c r="X38" s="32" t="s">
        <v>55</v>
      </c>
      <c r="Y38" s="32"/>
      <c r="Z38" s="25"/>
      <c r="AA38" s="32"/>
      <c r="AB38" s="32"/>
      <c r="AC38" s="25"/>
      <c r="AD38" s="25"/>
      <c r="AE38" s="32"/>
    </row>
    <row r="39" spans="1:31" s="13" customFormat="1" ht="78.75" x14ac:dyDescent="0.25">
      <c r="A39" s="24">
        <v>30</v>
      </c>
      <c r="B39" s="30" t="s">
        <v>71</v>
      </c>
      <c r="C39" s="24" t="s">
        <v>189</v>
      </c>
      <c r="D39" s="31" t="s">
        <v>218</v>
      </c>
      <c r="E39" s="31" t="s">
        <v>219</v>
      </c>
      <c r="F39" s="25" t="s">
        <v>50</v>
      </c>
      <c r="G39" s="32"/>
      <c r="H39" s="26"/>
      <c r="I39" s="57" t="s">
        <v>220</v>
      </c>
      <c r="J39" s="25" t="s">
        <v>52</v>
      </c>
      <c r="K39" s="26" t="s">
        <v>221</v>
      </c>
      <c r="L39" s="32" t="s">
        <v>222</v>
      </c>
      <c r="M39" s="32"/>
      <c r="N39" s="27">
        <v>1</v>
      </c>
      <c r="O39" s="32"/>
      <c r="P39" s="32"/>
      <c r="Q39" s="25"/>
      <c r="R39" s="32"/>
      <c r="S39" s="32"/>
      <c r="T39" s="25"/>
      <c r="U39" s="32"/>
      <c r="V39" s="32"/>
      <c r="W39" s="25"/>
      <c r="X39" s="32" t="s">
        <v>55</v>
      </c>
      <c r="Y39" s="32"/>
      <c r="Z39" s="25"/>
      <c r="AA39" s="32"/>
      <c r="AB39" s="32"/>
      <c r="AC39" s="25"/>
      <c r="AD39" s="25"/>
      <c r="AE39" s="32"/>
    </row>
    <row r="40" spans="1:31" s="13" customFormat="1" ht="63" x14ac:dyDescent="0.25">
      <c r="A40" s="24">
        <v>31</v>
      </c>
      <c r="B40" s="30" t="s">
        <v>71</v>
      </c>
      <c r="C40" s="24" t="s">
        <v>189</v>
      </c>
      <c r="D40" s="31" t="s">
        <v>223</v>
      </c>
      <c r="E40" s="31" t="s">
        <v>224</v>
      </c>
      <c r="F40" s="25" t="s">
        <v>90</v>
      </c>
      <c r="G40" s="32" t="s">
        <v>225</v>
      </c>
      <c r="H40" s="26"/>
      <c r="I40" s="25" t="s">
        <v>52</v>
      </c>
      <c r="J40" s="25" t="s">
        <v>52</v>
      </c>
      <c r="K40" s="25" t="s">
        <v>52</v>
      </c>
      <c r="L40" s="25" t="s">
        <v>52</v>
      </c>
      <c r="M40" s="32" t="s">
        <v>226</v>
      </c>
      <c r="N40" s="27"/>
      <c r="O40" s="32"/>
      <c r="P40" s="32"/>
      <c r="Q40" s="25"/>
      <c r="R40" s="32"/>
      <c r="S40" s="32"/>
      <c r="T40" s="25"/>
      <c r="U40" s="32"/>
      <c r="V40" s="32"/>
      <c r="W40" s="25"/>
      <c r="X40" s="32" t="s">
        <v>55</v>
      </c>
      <c r="Y40" s="32"/>
      <c r="Z40" s="25"/>
      <c r="AA40" s="32"/>
      <c r="AB40" s="32"/>
      <c r="AC40" s="25"/>
      <c r="AD40" s="25"/>
      <c r="AE40" s="32"/>
    </row>
    <row r="41" spans="1:31" s="13" customFormat="1" ht="31.5" x14ac:dyDescent="0.25">
      <c r="A41" s="24">
        <v>32</v>
      </c>
      <c r="B41" s="30" t="s">
        <v>71</v>
      </c>
      <c r="C41" s="24" t="s">
        <v>189</v>
      </c>
      <c r="D41" s="31" t="s">
        <v>227</v>
      </c>
      <c r="E41" s="31" t="s">
        <v>228</v>
      </c>
      <c r="F41" s="25" t="s">
        <v>50</v>
      </c>
      <c r="G41" s="32"/>
      <c r="H41" s="26"/>
      <c r="I41" s="57" t="s">
        <v>229</v>
      </c>
      <c r="J41" s="25" t="s">
        <v>52</v>
      </c>
      <c r="K41" s="26" t="s">
        <v>230</v>
      </c>
      <c r="L41" s="32" t="s">
        <v>231</v>
      </c>
      <c r="M41" s="32"/>
      <c r="N41" s="27">
        <v>1</v>
      </c>
      <c r="O41" s="32"/>
      <c r="P41" s="32"/>
      <c r="Q41" s="25"/>
      <c r="R41" s="32"/>
      <c r="S41" s="32"/>
      <c r="T41" s="25"/>
      <c r="U41" s="32"/>
      <c r="V41" s="32"/>
      <c r="W41" s="25"/>
      <c r="X41" s="32" t="s">
        <v>55</v>
      </c>
      <c r="Y41" s="32"/>
      <c r="Z41" s="25"/>
      <c r="AA41" s="32"/>
      <c r="AB41" s="32"/>
      <c r="AC41" s="25"/>
      <c r="AD41" s="25"/>
      <c r="AE41" s="32"/>
    </row>
    <row r="42" spans="1:31" s="13" customFormat="1" ht="31.5" x14ac:dyDescent="0.25">
      <c r="A42" s="37"/>
      <c r="B42" s="20" t="s">
        <v>71</v>
      </c>
      <c r="C42" s="37" t="s">
        <v>232</v>
      </c>
      <c r="D42" s="22" t="s">
        <v>233</v>
      </c>
      <c r="E42" s="22"/>
      <c r="F42" s="22"/>
      <c r="G42" s="60"/>
      <c r="H42" s="60"/>
      <c r="I42" s="60"/>
      <c r="J42" s="60"/>
      <c r="K42" s="60"/>
      <c r="L42" s="60"/>
      <c r="M42" s="22"/>
      <c r="N42" s="23"/>
      <c r="O42" s="22"/>
      <c r="P42" s="22"/>
      <c r="Q42" s="22"/>
      <c r="R42" s="22"/>
      <c r="S42" s="22"/>
      <c r="T42" s="22"/>
      <c r="U42" s="22"/>
      <c r="V42" s="22"/>
      <c r="W42" s="22"/>
      <c r="X42" s="22"/>
      <c r="Y42" s="22"/>
      <c r="Z42" s="22"/>
      <c r="AA42" s="22"/>
      <c r="AB42" s="22"/>
      <c r="AC42" s="22"/>
      <c r="AD42" s="22"/>
      <c r="AE42" s="22"/>
    </row>
    <row r="43" spans="1:31" ht="141.75" x14ac:dyDescent="0.25">
      <c r="A43" s="24">
        <v>33</v>
      </c>
      <c r="B43" s="30" t="s">
        <v>71</v>
      </c>
      <c r="C43" s="24" t="s">
        <v>232</v>
      </c>
      <c r="D43" s="31" t="s">
        <v>234</v>
      </c>
      <c r="E43" s="31" t="s">
        <v>235</v>
      </c>
      <c r="F43" s="25" t="s">
        <v>236</v>
      </c>
      <c r="G43" s="32"/>
      <c r="H43" s="26"/>
      <c r="I43" s="32" t="s">
        <v>237</v>
      </c>
      <c r="J43" s="24" t="s">
        <v>52</v>
      </c>
      <c r="K43" s="55" t="s">
        <v>238</v>
      </c>
      <c r="L43" s="32" t="s">
        <v>239</v>
      </c>
      <c r="M43" s="32"/>
      <c r="N43" s="27">
        <v>3</v>
      </c>
      <c r="O43" s="32"/>
      <c r="P43" s="32"/>
      <c r="Q43" s="25"/>
      <c r="R43" s="32"/>
      <c r="S43" s="32"/>
      <c r="T43" s="25"/>
      <c r="U43" s="32"/>
      <c r="V43" s="32"/>
      <c r="W43" s="25" t="s">
        <v>55</v>
      </c>
      <c r="X43" s="24" t="s">
        <v>55</v>
      </c>
      <c r="Y43" s="32"/>
      <c r="Z43" s="25"/>
      <c r="AA43" s="32"/>
      <c r="AB43" s="32"/>
      <c r="AC43" s="25"/>
      <c r="AD43" s="25"/>
      <c r="AE43" s="32"/>
    </row>
    <row r="44" spans="1:31" ht="141.75" x14ac:dyDescent="0.25">
      <c r="A44" s="24">
        <v>34</v>
      </c>
      <c r="B44" s="30" t="s">
        <v>71</v>
      </c>
      <c r="C44" s="24" t="s">
        <v>232</v>
      </c>
      <c r="D44" s="31" t="s">
        <v>240</v>
      </c>
      <c r="E44" s="31" t="s">
        <v>241</v>
      </c>
      <c r="F44" s="25" t="s">
        <v>50</v>
      </c>
      <c r="G44" s="32"/>
      <c r="H44" s="26"/>
      <c r="I44" s="57" t="s">
        <v>242</v>
      </c>
      <c r="J44" s="32" t="s">
        <v>243</v>
      </c>
      <c r="K44" s="26" t="s">
        <v>244</v>
      </c>
      <c r="L44" s="32" t="s">
        <v>245</v>
      </c>
      <c r="M44" s="32"/>
      <c r="N44" s="27">
        <v>1</v>
      </c>
      <c r="O44" s="32"/>
      <c r="P44" s="32"/>
      <c r="Q44" s="25"/>
      <c r="R44" s="32"/>
      <c r="S44" s="32"/>
      <c r="T44" s="25"/>
      <c r="U44" s="32"/>
      <c r="V44" s="32"/>
      <c r="W44" s="25"/>
      <c r="X44" s="24" t="s">
        <v>55</v>
      </c>
      <c r="Y44" s="32"/>
      <c r="Z44" s="25"/>
      <c r="AA44" s="32"/>
      <c r="AB44" s="32"/>
      <c r="AC44" s="25"/>
      <c r="AD44" s="25"/>
      <c r="AE44" s="32"/>
    </row>
    <row r="45" spans="1:31" ht="189" x14ac:dyDescent="0.25">
      <c r="A45" s="24">
        <v>35</v>
      </c>
      <c r="B45" s="30" t="s">
        <v>71</v>
      </c>
      <c r="C45" s="24" t="s">
        <v>232</v>
      </c>
      <c r="D45" s="31" t="s">
        <v>246</v>
      </c>
      <c r="E45" s="31" t="s">
        <v>247</v>
      </c>
      <c r="F45" s="25" t="s">
        <v>76</v>
      </c>
      <c r="G45" s="32"/>
      <c r="H45" s="26"/>
      <c r="I45" s="32" t="s">
        <v>248</v>
      </c>
      <c r="J45" s="32" t="s">
        <v>249</v>
      </c>
      <c r="K45" s="55" t="s">
        <v>250</v>
      </c>
      <c r="L45" s="61" t="s">
        <v>251</v>
      </c>
      <c r="M45" s="32" t="s">
        <v>252</v>
      </c>
      <c r="N45" s="27">
        <v>3</v>
      </c>
      <c r="O45" s="32"/>
      <c r="P45" s="32"/>
      <c r="Q45" s="25"/>
      <c r="R45" s="32"/>
      <c r="S45" s="32"/>
      <c r="T45" s="25"/>
      <c r="U45" s="32"/>
      <c r="V45" s="32"/>
      <c r="W45" s="25" t="s">
        <v>55</v>
      </c>
      <c r="X45" s="32"/>
      <c r="Y45" s="32"/>
      <c r="Z45" s="25" t="s">
        <v>55</v>
      </c>
      <c r="AA45" s="32"/>
      <c r="AB45" s="32"/>
      <c r="AC45" s="25" t="s">
        <v>55</v>
      </c>
      <c r="AD45" s="25" t="s">
        <v>55</v>
      </c>
      <c r="AE45" s="32"/>
    </row>
    <row r="46" spans="1:31" ht="94.5" x14ac:dyDescent="0.25">
      <c r="A46" s="24">
        <v>36</v>
      </c>
      <c r="B46" s="30" t="s">
        <v>71</v>
      </c>
      <c r="C46" s="24" t="s">
        <v>232</v>
      </c>
      <c r="D46" s="31" t="s">
        <v>253</v>
      </c>
      <c r="E46" s="31" t="s">
        <v>254</v>
      </c>
      <c r="F46" s="25" t="s">
        <v>50</v>
      </c>
      <c r="G46" s="32"/>
      <c r="H46" s="26"/>
      <c r="I46" s="57" t="s">
        <v>255</v>
      </c>
      <c r="J46" s="32" t="s">
        <v>256</v>
      </c>
      <c r="K46" s="26" t="s">
        <v>257</v>
      </c>
      <c r="L46" s="32" t="s">
        <v>258</v>
      </c>
      <c r="M46" s="32" t="s">
        <v>259</v>
      </c>
      <c r="N46" s="27">
        <v>2</v>
      </c>
      <c r="O46" s="32"/>
      <c r="P46" s="32"/>
      <c r="Q46" s="25"/>
      <c r="R46" s="32"/>
      <c r="S46" s="32"/>
      <c r="T46" s="25"/>
      <c r="U46" s="32"/>
      <c r="V46" s="32"/>
      <c r="W46" s="25"/>
      <c r="X46" s="24" t="s">
        <v>55</v>
      </c>
      <c r="Y46" s="32"/>
      <c r="Z46" s="25"/>
      <c r="AA46" s="32"/>
      <c r="AB46" s="32"/>
      <c r="AC46" s="25"/>
      <c r="AD46" s="25"/>
      <c r="AE46" s="32"/>
    </row>
    <row r="47" spans="1:31" ht="94.5" x14ac:dyDescent="0.25">
      <c r="A47" s="24">
        <v>37</v>
      </c>
      <c r="B47" s="30" t="s">
        <v>71</v>
      </c>
      <c r="C47" s="24" t="s">
        <v>232</v>
      </c>
      <c r="D47" s="31" t="s">
        <v>260</v>
      </c>
      <c r="E47" s="31" t="s">
        <v>261</v>
      </c>
      <c r="F47" s="25" t="s">
        <v>76</v>
      </c>
      <c r="G47" s="32"/>
      <c r="H47" s="26"/>
      <c r="I47" s="32" t="s">
        <v>262</v>
      </c>
      <c r="J47" s="25" t="s">
        <v>52</v>
      </c>
      <c r="K47" s="58" t="s">
        <v>263</v>
      </c>
      <c r="L47" s="32" t="s">
        <v>264</v>
      </c>
      <c r="M47" s="32" t="s">
        <v>265</v>
      </c>
      <c r="N47" s="27">
        <v>3</v>
      </c>
      <c r="O47" s="32"/>
      <c r="P47" s="32"/>
      <c r="Q47" s="25"/>
      <c r="R47" s="32"/>
      <c r="S47" s="32"/>
      <c r="T47" s="25"/>
      <c r="U47" s="32"/>
      <c r="V47" s="32"/>
      <c r="W47" s="25" t="s">
        <v>55</v>
      </c>
      <c r="X47" s="32"/>
      <c r="Y47" s="32"/>
      <c r="Z47" s="25" t="s">
        <v>55</v>
      </c>
      <c r="AA47" s="32"/>
      <c r="AB47" s="32"/>
      <c r="AC47" s="25"/>
      <c r="AD47" s="25"/>
      <c r="AE47" s="32"/>
    </row>
    <row r="48" spans="1:31" ht="14.45" customHeight="1" x14ac:dyDescent="0.25">
      <c r="A48" s="36"/>
      <c r="B48" s="20" t="s">
        <v>71</v>
      </c>
      <c r="C48" s="37" t="s">
        <v>266</v>
      </c>
      <c r="D48" s="22" t="s">
        <v>267</v>
      </c>
      <c r="E48" s="22"/>
      <c r="F48" s="22"/>
      <c r="G48" s="60"/>
      <c r="H48" s="60"/>
      <c r="I48" s="60"/>
      <c r="J48" s="60"/>
      <c r="K48" s="60"/>
      <c r="L48" s="60"/>
      <c r="M48" s="22"/>
      <c r="N48" s="23"/>
      <c r="O48" s="22"/>
      <c r="P48" s="22"/>
      <c r="Q48" s="22"/>
      <c r="R48" s="22"/>
      <c r="S48" s="22"/>
      <c r="T48" s="22"/>
      <c r="U48" s="22"/>
      <c r="V48" s="22"/>
      <c r="W48" s="22"/>
      <c r="X48" s="22"/>
      <c r="Y48" s="22"/>
      <c r="Z48" s="22"/>
      <c r="AA48" s="22"/>
      <c r="AB48" s="22"/>
      <c r="AC48" s="22"/>
      <c r="AD48" s="22"/>
      <c r="AE48" s="22"/>
    </row>
    <row r="49" spans="1:31" s="13" customFormat="1" ht="204.75" x14ac:dyDescent="0.25">
      <c r="A49" s="24">
        <v>38</v>
      </c>
      <c r="B49" s="30" t="s">
        <v>71</v>
      </c>
      <c r="C49" s="24" t="s">
        <v>266</v>
      </c>
      <c r="D49" s="31" t="s">
        <v>268</v>
      </c>
      <c r="E49" s="31" t="s">
        <v>269</v>
      </c>
      <c r="F49" s="25" t="s">
        <v>76</v>
      </c>
      <c r="G49" s="32"/>
      <c r="H49" s="26"/>
      <c r="I49" s="32" t="s">
        <v>270</v>
      </c>
      <c r="J49" s="57" t="s">
        <v>271</v>
      </c>
      <c r="K49" s="26" t="s">
        <v>272</v>
      </c>
      <c r="L49" s="32" t="s">
        <v>273</v>
      </c>
      <c r="M49" s="32"/>
      <c r="N49" s="27">
        <v>3</v>
      </c>
      <c r="O49" s="32"/>
      <c r="P49" s="32"/>
      <c r="Q49" s="25"/>
      <c r="R49" s="32"/>
      <c r="S49" s="32"/>
      <c r="T49" s="25"/>
      <c r="U49" s="32"/>
      <c r="V49" s="32"/>
      <c r="W49" s="25" t="s">
        <v>55</v>
      </c>
      <c r="X49" s="32"/>
      <c r="Y49" s="32"/>
      <c r="Z49" s="25"/>
      <c r="AA49" s="32"/>
      <c r="AB49" s="32" t="s">
        <v>55</v>
      </c>
      <c r="AC49" s="25"/>
      <c r="AD49" s="25"/>
      <c r="AE49" s="32"/>
    </row>
    <row r="50" spans="1:31" ht="110.25" x14ac:dyDescent="0.25">
      <c r="A50" s="24">
        <v>39</v>
      </c>
      <c r="B50" s="30" t="s">
        <v>71</v>
      </c>
      <c r="C50" s="24" t="s">
        <v>266</v>
      </c>
      <c r="D50" s="31" t="s">
        <v>274</v>
      </c>
      <c r="E50" s="31" t="s">
        <v>275</v>
      </c>
      <c r="F50" s="25" t="s">
        <v>50</v>
      </c>
      <c r="G50" s="32"/>
      <c r="H50" s="26"/>
      <c r="I50" s="57" t="s">
        <v>276</v>
      </c>
      <c r="J50" s="25" t="s">
        <v>52</v>
      </c>
      <c r="K50" s="26" t="s">
        <v>277</v>
      </c>
      <c r="L50" s="32" t="s">
        <v>278</v>
      </c>
      <c r="M50" s="32"/>
      <c r="N50" s="27">
        <v>2</v>
      </c>
      <c r="O50" s="32"/>
      <c r="P50" s="32"/>
      <c r="Q50" s="25"/>
      <c r="R50" s="24" t="s">
        <v>55</v>
      </c>
      <c r="S50" s="32"/>
      <c r="T50" s="25"/>
      <c r="U50" s="32"/>
      <c r="V50" s="32"/>
      <c r="W50" s="25"/>
      <c r="X50" s="32"/>
      <c r="Y50" s="32"/>
      <c r="Z50" s="25"/>
      <c r="AA50" s="32"/>
      <c r="AB50" s="32" t="s">
        <v>55</v>
      </c>
      <c r="AC50" s="25"/>
      <c r="AD50" s="25"/>
      <c r="AE50" s="32"/>
    </row>
    <row r="51" spans="1:31" ht="94.5" x14ac:dyDescent="0.25">
      <c r="A51" s="24">
        <v>40</v>
      </c>
      <c r="B51" s="30" t="s">
        <v>71</v>
      </c>
      <c r="C51" s="24" t="s">
        <v>266</v>
      </c>
      <c r="D51" s="31" t="s">
        <v>279</v>
      </c>
      <c r="E51" s="31" t="s">
        <v>280</v>
      </c>
      <c r="F51" s="25" t="s">
        <v>76</v>
      </c>
      <c r="G51" s="32"/>
      <c r="H51" s="26"/>
      <c r="I51" s="32" t="s">
        <v>281</v>
      </c>
      <c r="J51" s="57" t="s">
        <v>282</v>
      </c>
      <c r="K51" s="26" t="s">
        <v>283</v>
      </c>
      <c r="L51" s="32" t="s">
        <v>284</v>
      </c>
      <c r="M51" s="32"/>
      <c r="N51" s="27">
        <v>2</v>
      </c>
      <c r="O51" s="32"/>
      <c r="P51" s="32"/>
      <c r="Q51" s="25"/>
      <c r="R51" s="24" t="s">
        <v>55</v>
      </c>
      <c r="S51" s="32"/>
      <c r="T51" s="25"/>
      <c r="U51" s="32"/>
      <c r="V51" s="32"/>
      <c r="W51" s="25"/>
      <c r="X51" s="32"/>
      <c r="Y51" s="32"/>
      <c r="Z51" s="25"/>
      <c r="AA51" s="32"/>
      <c r="AB51" s="32" t="s">
        <v>55</v>
      </c>
      <c r="AC51" s="25"/>
      <c r="AD51" s="25"/>
      <c r="AE51" s="32"/>
    </row>
    <row r="52" spans="1:31" ht="78.75" x14ac:dyDescent="0.25">
      <c r="A52" s="24">
        <v>41</v>
      </c>
      <c r="B52" s="30" t="s">
        <v>71</v>
      </c>
      <c r="C52" s="24" t="s">
        <v>266</v>
      </c>
      <c r="D52" s="31" t="s">
        <v>285</v>
      </c>
      <c r="E52" s="31" t="s">
        <v>286</v>
      </c>
      <c r="F52" s="25" t="s">
        <v>76</v>
      </c>
      <c r="G52" s="32"/>
      <c r="H52" s="26"/>
      <c r="I52" s="32" t="s">
        <v>287</v>
      </c>
      <c r="J52" s="25" t="s">
        <v>52</v>
      </c>
      <c r="K52" s="55" t="s">
        <v>288</v>
      </c>
      <c r="L52" s="32" t="s">
        <v>289</v>
      </c>
      <c r="M52" s="32"/>
      <c r="N52" s="27">
        <v>2</v>
      </c>
      <c r="O52" s="32"/>
      <c r="P52" s="32"/>
      <c r="Q52" s="25"/>
      <c r="R52" s="24" t="s">
        <v>55</v>
      </c>
      <c r="S52" s="32"/>
      <c r="T52" s="25"/>
      <c r="U52" s="32"/>
      <c r="V52" s="32"/>
      <c r="W52" s="25"/>
      <c r="X52" s="32"/>
      <c r="Y52" s="32"/>
      <c r="Z52" s="25"/>
      <c r="AA52" s="32"/>
      <c r="AB52" s="32" t="s">
        <v>55</v>
      </c>
      <c r="AC52" s="25"/>
      <c r="AD52" s="25"/>
      <c r="AE52" s="32"/>
    </row>
    <row r="53" spans="1:31" ht="110.25" x14ac:dyDescent="0.25">
      <c r="A53" s="24">
        <v>42</v>
      </c>
      <c r="B53" s="30" t="s">
        <v>71</v>
      </c>
      <c r="C53" s="24" t="s">
        <v>266</v>
      </c>
      <c r="D53" s="31" t="s">
        <v>290</v>
      </c>
      <c r="E53" s="31" t="s">
        <v>291</v>
      </c>
      <c r="F53" s="25" t="s">
        <v>76</v>
      </c>
      <c r="G53" s="32"/>
      <c r="H53" s="26"/>
      <c r="I53" s="32" t="s">
        <v>292</v>
      </c>
      <c r="J53" s="32" t="s">
        <v>293</v>
      </c>
      <c r="K53" s="55" t="s">
        <v>294</v>
      </c>
      <c r="L53" s="32" t="s">
        <v>295</v>
      </c>
      <c r="M53" s="32" t="s">
        <v>296</v>
      </c>
      <c r="N53" s="27">
        <v>3</v>
      </c>
      <c r="O53" s="32"/>
      <c r="P53" s="32"/>
      <c r="Q53" s="25"/>
      <c r="R53" s="32"/>
      <c r="S53" s="32"/>
      <c r="T53" s="25"/>
      <c r="U53" s="32"/>
      <c r="V53" s="24" t="s">
        <v>55</v>
      </c>
      <c r="W53" s="25"/>
      <c r="X53" s="32"/>
      <c r="Y53" s="32"/>
      <c r="Z53" s="25" t="s">
        <v>55</v>
      </c>
      <c r="AA53" s="32"/>
      <c r="AB53" s="32" t="s">
        <v>55</v>
      </c>
      <c r="AC53" s="25"/>
      <c r="AD53" s="25"/>
      <c r="AE53" s="32"/>
    </row>
    <row r="54" spans="1:31" ht="63" x14ac:dyDescent="0.25">
      <c r="A54" s="24">
        <v>43</v>
      </c>
      <c r="B54" s="30" t="s">
        <v>71</v>
      </c>
      <c r="C54" s="24" t="s">
        <v>266</v>
      </c>
      <c r="D54" s="31" t="s">
        <v>297</v>
      </c>
      <c r="E54" s="31" t="s">
        <v>298</v>
      </c>
      <c r="F54" s="25" t="s">
        <v>76</v>
      </c>
      <c r="G54" s="32"/>
      <c r="H54" s="26"/>
      <c r="I54" s="32" t="s">
        <v>299</v>
      </c>
      <c r="J54" s="25" t="s">
        <v>52</v>
      </c>
      <c r="K54" s="55" t="s">
        <v>300</v>
      </c>
      <c r="L54" s="32" t="s">
        <v>301</v>
      </c>
      <c r="M54" s="32"/>
      <c r="N54" s="27">
        <v>3</v>
      </c>
      <c r="O54" s="32"/>
      <c r="P54" s="32"/>
      <c r="Q54" s="25"/>
      <c r="R54" s="32"/>
      <c r="S54" s="32"/>
      <c r="T54" s="25"/>
      <c r="U54" s="32"/>
      <c r="V54" s="32"/>
      <c r="W54" s="25" t="s">
        <v>55</v>
      </c>
      <c r="X54" s="24" t="s">
        <v>55</v>
      </c>
      <c r="Y54" s="32"/>
      <c r="Z54" s="25"/>
      <c r="AA54" s="32"/>
      <c r="AB54" s="32" t="s">
        <v>55</v>
      </c>
      <c r="AC54" s="25"/>
      <c r="AD54" s="25"/>
      <c r="AE54" s="32"/>
    </row>
    <row r="55" spans="1:31" s="13" customFormat="1" ht="63" x14ac:dyDescent="0.25">
      <c r="A55" s="24">
        <v>44</v>
      </c>
      <c r="B55" s="30" t="s">
        <v>71</v>
      </c>
      <c r="C55" s="24" t="s">
        <v>266</v>
      </c>
      <c r="D55" s="31" t="s">
        <v>302</v>
      </c>
      <c r="E55" s="31" t="s">
        <v>303</v>
      </c>
      <c r="F55" s="25" t="s">
        <v>50</v>
      </c>
      <c r="G55" s="32"/>
      <c r="H55" s="26"/>
      <c r="I55" s="57" t="s">
        <v>304</v>
      </c>
      <c r="J55" s="25" t="s">
        <v>52</v>
      </c>
      <c r="K55" s="26" t="s">
        <v>305</v>
      </c>
      <c r="L55" s="32" t="s">
        <v>306</v>
      </c>
      <c r="M55" s="32"/>
      <c r="N55" s="27">
        <v>1</v>
      </c>
      <c r="O55" s="32"/>
      <c r="P55" s="32"/>
      <c r="Q55" s="25"/>
      <c r="R55" s="32"/>
      <c r="S55" s="32"/>
      <c r="T55" s="25"/>
      <c r="U55" s="32"/>
      <c r="V55" s="24" t="s">
        <v>55</v>
      </c>
      <c r="W55" s="25"/>
      <c r="X55" s="32"/>
      <c r="Y55" s="32"/>
      <c r="Z55" s="25"/>
      <c r="AA55" s="32"/>
      <c r="AB55" s="32" t="s">
        <v>55</v>
      </c>
      <c r="AC55" s="25"/>
      <c r="AD55" s="25"/>
      <c r="AE55" s="32"/>
    </row>
    <row r="56" spans="1:31" s="13" customFormat="1" ht="31.5" x14ac:dyDescent="0.25">
      <c r="A56" s="37"/>
      <c r="B56" s="20" t="s">
        <v>71</v>
      </c>
      <c r="C56" s="37" t="s">
        <v>307</v>
      </c>
      <c r="D56" s="22" t="s">
        <v>308</v>
      </c>
      <c r="E56" s="22"/>
      <c r="F56" s="22"/>
      <c r="G56" s="60"/>
      <c r="H56" s="60"/>
      <c r="I56" s="60"/>
      <c r="J56" s="60"/>
      <c r="K56" s="60"/>
      <c r="L56" s="60"/>
      <c r="M56" s="22"/>
      <c r="N56" s="23"/>
      <c r="O56" s="22"/>
      <c r="P56" s="22"/>
      <c r="Q56" s="22"/>
      <c r="R56" s="22"/>
      <c r="S56" s="22"/>
      <c r="T56" s="22"/>
      <c r="U56" s="22"/>
      <c r="V56" s="22"/>
      <c r="W56" s="22"/>
      <c r="X56" s="22"/>
      <c r="Y56" s="22"/>
      <c r="Z56" s="22"/>
      <c r="AA56" s="22"/>
      <c r="AB56" s="22"/>
      <c r="AC56" s="22"/>
      <c r="AD56" s="22"/>
      <c r="AE56" s="22"/>
    </row>
    <row r="57" spans="1:31" ht="63" x14ac:dyDescent="0.25">
      <c r="A57" s="24">
        <v>45</v>
      </c>
      <c r="B57" s="30" t="s">
        <v>71</v>
      </c>
      <c r="C57" s="24" t="s">
        <v>307</v>
      </c>
      <c r="D57" s="31" t="s">
        <v>309</v>
      </c>
      <c r="E57" s="31" t="s">
        <v>310</v>
      </c>
      <c r="F57" s="25" t="s">
        <v>76</v>
      </c>
      <c r="G57" s="32"/>
      <c r="H57" s="26"/>
      <c r="I57" s="59" t="s">
        <v>311</v>
      </c>
      <c r="J57" s="59" t="s">
        <v>78</v>
      </c>
      <c r="K57" s="58" t="s">
        <v>79</v>
      </c>
      <c r="L57" s="59" t="s">
        <v>80</v>
      </c>
      <c r="M57" s="32" t="s">
        <v>312</v>
      </c>
      <c r="N57" s="27">
        <v>3</v>
      </c>
      <c r="O57" s="32"/>
      <c r="P57" s="32"/>
      <c r="Q57" s="25"/>
      <c r="R57" s="32"/>
      <c r="S57" s="32"/>
      <c r="T57" s="25"/>
      <c r="U57" s="32"/>
      <c r="V57" s="32"/>
      <c r="W57" s="25" t="s">
        <v>313</v>
      </c>
      <c r="X57" s="32"/>
      <c r="Y57" s="32"/>
      <c r="Z57" s="25"/>
      <c r="AA57" s="32"/>
      <c r="AB57" s="32"/>
      <c r="AC57" s="25"/>
      <c r="AD57" s="25"/>
      <c r="AE57" s="32"/>
    </row>
    <row r="58" spans="1:31" ht="204.75" x14ac:dyDescent="0.25">
      <c r="A58" s="24">
        <v>46</v>
      </c>
      <c r="B58" s="30" t="s">
        <v>71</v>
      </c>
      <c r="C58" s="24" t="s">
        <v>307</v>
      </c>
      <c r="D58" s="31" t="s">
        <v>314</v>
      </c>
      <c r="E58" s="31" t="s">
        <v>315</v>
      </c>
      <c r="F58" s="25" t="s">
        <v>90</v>
      </c>
      <c r="G58" s="32" t="s">
        <v>316</v>
      </c>
      <c r="H58" s="26" t="s">
        <v>317</v>
      </c>
      <c r="I58" s="59" t="s">
        <v>318</v>
      </c>
      <c r="J58" s="39" t="s">
        <v>52</v>
      </c>
      <c r="K58" s="59" t="s">
        <v>319</v>
      </c>
      <c r="L58" s="58" t="s">
        <v>320</v>
      </c>
      <c r="M58" s="32" t="s">
        <v>321</v>
      </c>
      <c r="N58" s="27">
        <v>4</v>
      </c>
      <c r="O58" s="32"/>
      <c r="P58" s="32"/>
      <c r="Q58" s="25"/>
      <c r="R58" s="32"/>
      <c r="S58" s="32"/>
      <c r="T58" s="25"/>
      <c r="U58" s="32"/>
      <c r="V58" s="32"/>
      <c r="W58" s="25" t="s">
        <v>313</v>
      </c>
      <c r="X58" s="32"/>
      <c r="Y58" s="32"/>
      <c r="Z58" s="25"/>
      <c r="AA58" s="32"/>
      <c r="AB58" s="32"/>
      <c r="AC58" s="25"/>
      <c r="AD58" s="25"/>
      <c r="AE58" s="32"/>
    </row>
    <row r="59" spans="1:31" s="13" customFormat="1" ht="346.5" x14ac:dyDescent="0.25">
      <c r="A59" s="24">
        <v>47</v>
      </c>
      <c r="B59" s="30" t="s">
        <v>71</v>
      </c>
      <c r="C59" s="24" t="s">
        <v>307</v>
      </c>
      <c r="D59" s="31" t="s">
        <v>322</v>
      </c>
      <c r="E59" s="31" t="s">
        <v>323</v>
      </c>
      <c r="F59" s="25" t="s">
        <v>90</v>
      </c>
      <c r="G59" s="32" t="s">
        <v>324</v>
      </c>
      <c r="H59" s="26" t="s">
        <v>325</v>
      </c>
      <c r="I59" s="32" t="s">
        <v>326</v>
      </c>
      <c r="J59" s="32" t="s">
        <v>327</v>
      </c>
      <c r="K59" s="26" t="s">
        <v>328</v>
      </c>
      <c r="L59" s="57" t="s">
        <v>329</v>
      </c>
      <c r="M59" s="32"/>
      <c r="N59" s="27">
        <v>4</v>
      </c>
      <c r="O59" s="32"/>
      <c r="P59" s="32"/>
      <c r="Q59" s="25"/>
      <c r="R59" s="32"/>
      <c r="S59" s="32"/>
      <c r="T59" s="25"/>
      <c r="U59" s="32"/>
      <c r="V59" s="32"/>
      <c r="W59" s="25" t="s">
        <v>313</v>
      </c>
      <c r="X59" s="32"/>
      <c r="Y59" s="32"/>
      <c r="Z59" s="25"/>
      <c r="AA59" s="32"/>
      <c r="AB59" s="32"/>
      <c r="AC59" s="25"/>
      <c r="AD59" s="25"/>
      <c r="AE59" s="32"/>
    </row>
    <row r="60" spans="1:31" s="13" customFormat="1" ht="299.25" x14ac:dyDescent="0.25">
      <c r="A60" s="24">
        <v>48</v>
      </c>
      <c r="B60" s="30" t="s">
        <v>71</v>
      </c>
      <c r="C60" s="24" t="s">
        <v>307</v>
      </c>
      <c r="D60" s="31" t="s">
        <v>330</v>
      </c>
      <c r="E60" s="31" t="s">
        <v>331</v>
      </c>
      <c r="F60" s="25" t="s">
        <v>90</v>
      </c>
      <c r="G60" s="32" t="s">
        <v>332</v>
      </c>
      <c r="H60" s="26" t="s">
        <v>333</v>
      </c>
      <c r="I60" s="59" t="s">
        <v>334</v>
      </c>
      <c r="J60" s="40" t="s">
        <v>52</v>
      </c>
      <c r="K60" s="32" t="s">
        <v>335</v>
      </c>
      <c r="L60" s="58" t="s">
        <v>336</v>
      </c>
      <c r="M60" s="32"/>
      <c r="N60" s="27">
        <v>4</v>
      </c>
      <c r="O60" s="24" t="s">
        <v>313</v>
      </c>
      <c r="P60" s="32"/>
      <c r="Q60" s="25"/>
      <c r="R60" s="32"/>
      <c r="S60" s="32"/>
      <c r="T60" s="25"/>
      <c r="U60" s="32"/>
      <c r="V60" s="32"/>
      <c r="W60" s="25"/>
      <c r="X60" s="24" t="s">
        <v>313</v>
      </c>
      <c r="Y60" s="32"/>
      <c r="Z60" s="25" t="s">
        <v>313</v>
      </c>
      <c r="AA60" s="32"/>
      <c r="AB60" s="32"/>
      <c r="AC60" s="25"/>
      <c r="AD60" s="25"/>
      <c r="AE60" s="32" t="s">
        <v>55</v>
      </c>
    </row>
    <row r="61" spans="1:31" s="13" customFormat="1" ht="31.5" x14ac:dyDescent="0.25">
      <c r="A61" s="37"/>
      <c r="B61" s="20" t="s">
        <v>71</v>
      </c>
      <c r="C61" s="37" t="s">
        <v>45</v>
      </c>
      <c r="D61" s="22" t="s">
        <v>337</v>
      </c>
      <c r="E61" s="22"/>
      <c r="F61" s="22"/>
      <c r="G61" s="60"/>
      <c r="H61" s="60"/>
      <c r="I61" s="60"/>
      <c r="J61" s="60"/>
      <c r="K61" s="60"/>
      <c r="L61" s="60"/>
      <c r="M61" s="22"/>
      <c r="N61" s="23"/>
      <c r="O61" s="22"/>
      <c r="P61" s="22"/>
      <c r="Q61" s="22"/>
      <c r="R61" s="22"/>
      <c r="S61" s="22"/>
      <c r="T61" s="22"/>
      <c r="U61" s="22"/>
      <c r="V61" s="22"/>
      <c r="W61" s="22"/>
      <c r="X61" s="22"/>
      <c r="Y61" s="22"/>
      <c r="Z61" s="22"/>
      <c r="AA61" s="22"/>
      <c r="AB61" s="22"/>
      <c r="AC61" s="22"/>
      <c r="AD61" s="22"/>
      <c r="AE61" s="22"/>
    </row>
    <row r="62" spans="1:31" ht="157.5" x14ac:dyDescent="0.25">
      <c r="A62" s="24">
        <v>49</v>
      </c>
      <c r="B62" s="30" t="s">
        <v>71</v>
      </c>
      <c r="C62" s="24" t="s">
        <v>45</v>
      </c>
      <c r="D62" s="31" t="s">
        <v>338</v>
      </c>
      <c r="E62" s="34" t="s">
        <v>339</v>
      </c>
      <c r="F62" s="25" t="s">
        <v>90</v>
      </c>
      <c r="G62" s="32" t="s">
        <v>340</v>
      </c>
      <c r="H62" s="26" t="s">
        <v>341</v>
      </c>
      <c r="I62" s="32" t="s">
        <v>342</v>
      </c>
      <c r="J62" s="32" t="s">
        <v>343</v>
      </c>
      <c r="K62" s="26" t="s">
        <v>344</v>
      </c>
      <c r="L62" s="57" t="s">
        <v>345</v>
      </c>
      <c r="M62" s="32"/>
      <c r="N62" s="27">
        <v>4</v>
      </c>
      <c r="O62" s="32"/>
      <c r="P62" s="32"/>
      <c r="Q62" s="25"/>
      <c r="R62" s="32"/>
      <c r="S62" s="32"/>
      <c r="T62" s="25"/>
      <c r="U62" s="32"/>
      <c r="V62" s="32"/>
      <c r="W62" s="25" t="s">
        <v>55</v>
      </c>
      <c r="X62" s="32"/>
      <c r="Y62" s="32"/>
      <c r="Z62" s="25"/>
      <c r="AA62" s="32"/>
      <c r="AB62" s="32"/>
      <c r="AC62" s="25"/>
      <c r="AD62" s="25"/>
      <c r="AE62" s="32" t="s">
        <v>55</v>
      </c>
    </row>
    <row r="63" spans="1:31" ht="63" x14ac:dyDescent="0.25">
      <c r="A63" s="24">
        <v>50</v>
      </c>
      <c r="B63" s="30" t="s">
        <v>71</v>
      </c>
      <c r="C63" s="24" t="s">
        <v>45</v>
      </c>
      <c r="D63" s="31" t="s">
        <v>346</v>
      </c>
      <c r="E63" s="31" t="s">
        <v>347</v>
      </c>
      <c r="F63" s="25" t="s">
        <v>76</v>
      </c>
      <c r="G63" s="32"/>
      <c r="H63" s="26"/>
      <c r="I63" s="32" t="s">
        <v>348</v>
      </c>
      <c r="J63" s="25" t="s">
        <v>52</v>
      </c>
      <c r="K63" s="55" t="s">
        <v>349</v>
      </c>
      <c r="L63" s="32" t="s">
        <v>350</v>
      </c>
      <c r="M63" s="32" t="s">
        <v>351</v>
      </c>
      <c r="N63" s="27">
        <v>4</v>
      </c>
      <c r="O63" s="32"/>
      <c r="P63" s="32"/>
      <c r="Q63" s="25" t="s">
        <v>55</v>
      </c>
      <c r="R63" s="32"/>
      <c r="S63" s="32"/>
      <c r="T63" s="25"/>
      <c r="U63" s="32"/>
      <c r="V63" s="32"/>
      <c r="W63" s="25" t="s">
        <v>55</v>
      </c>
      <c r="X63" s="32"/>
      <c r="Y63" s="24" t="s">
        <v>55</v>
      </c>
      <c r="Z63" s="25"/>
      <c r="AA63" s="32"/>
      <c r="AB63" s="32"/>
      <c r="AC63" s="25"/>
      <c r="AD63" s="25"/>
      <c r="AE63" s="32"/>
    </row>
    <row r="64" spans="1:31" ht="141.75" x14ac:dyDescent="0.25">
      <c r="A64" s="24">
        <v>51</v>
      </c>
      <c r="B64" s="30" t="s">
        <v>71</v>
      </c>
      <c r="C64" s="24" t="s">
        <v>45</v>
      </c>
      <c r="D64" s="31" t="s">
        <v>352</v>
      </c>
      <c r="E64" s="41" t="s">
        <v>353</v>
      </c>
      <c r="F64" s="25" t="s">
        <v>76</v>
      </c>
      <c r="G64" s="32"/>
      <c r="H64" s="26"/>
      <c r="I64" s="32" t="s">
        <v>354</v>
      </c>
      <c r="J64" s="32" t="s">
        <v>355</v>
      </c>
      <c r="K64" s="55" t="s">
        <v>356</v>
      </c>
      <c r="L64" s="32" t="s">
        <v>357</v>
      </c>
      <c r="M64" s="32" t="s">
        <v>358</v>
      </c>
      <c r="N64" s="27">
        <v>4</v>
      </c>
      <c r="O64" s="24"/>
      <c r="P64" s="24" t="s">
        <v>55</v>
      </c>
      <c r="Q64" s="25"/>
      <c r="R64" s="32"/>
      <c r="S64" s="32"/>
      <c r="T64" s="25" t="s">
        <v>55</v>
      </c>
      <c r="U64" s="32"/>
      <c r="V64" s="32"/>
      <c r="W64" s="25"/>
      <c r="X64" s="32"/>
      <c r="Y64" s="32"/>
      <c r="Z64" s="25"/>
      <c r="AA64" s="32"/>
      <c r="AB64" s="32"/>
      <c r="AC64" s="25"/>
      <c r="AD64" s="25"/>
      <c r="AE64" s="32"/>
    </row>
    <row r="65" spans="1:31" ht="31.5" x14ac:dyDescent="0.25">
      <c r="A65" s="36"/>
      <c r="B65" s="20" t="s">
        <v>71</v>
      </c>
      <c r="C65" s="37" t="s">
        <v>359</v>
      </c>
      <c r="D65" s="22" t="s">
        <v>360</v>
      </c>
      <c r="E65" s="22"/>
      <c r="F65" s="22"/>
      <c r="G65" s="60"/>
      <c r="H65" s="60"/>
      <c r="I65" s="60"/>
      <c r="J65" s="60"/>
      <c r="K65" s="60"/>
      <c r="L65" s="60"/>
      <c r="M65" s="22"/>
      <c r="N65" s="23"/>
      <c r="O65" s="22"/>
      <c r="P65" s="22"/>
      <c r="Q65" s="22"/>
      <c r="R65" s="22"/>
      <c r="S65" s="22"/>
      <c r="T65" s="22"/>
      <c r="U65" s="22"/>
      <c r="V65" s="22"/>
      <c r="W65" s="22"/>
      <c r="X65" s="22"/>
      <c r="Y65" s="22"/>
      <c r="Z65" s="22"/>
      <c r="AA65" s="22"/>
      <c r="AB65" s="22"/>
      <c r="AC65" s="22"/>
      <c r="AD65" s="22"/>
      <c r="AE65" s="22"/>
    </row>
    <row r="66" spans="1:31" s="13" customFormat="1" ht="94.5" x14ac:dyDescent="0.25">
      <c r="A66" s="24">
        <v>52</v>
      </c>
      <c r="B66" s="30" t="s">
        <v>71</v>
      </c>
      <c r="C66" s="24" t="s">
        <v>359</v>
      </c>
      <c r="D66" s="31" t="s">
        <v>361</v>
      </c>
      <c r="E66" s="41" t="s">
        <v>362</v>
      </c>
      <c r="F66" s="25" t="s">
        <v>50</v>
      </c>
      <c r="G66" s="32"/>
      <c r="H66" s="26"/>
      <c r="I66" s="57" t="s">
        <v>363</v>
      </c>
      <c r="J66" s="32" t="s">
        <v>78</v>
      </c>
      <c r="K66" s="26" t="s">
        <v>364</v>
      </c>
      <c r="L66" s="32" t="s">
        <v>365</v>
      </c>
      <c r="M66" s="32"/>
      <c r="N66" s="27">
        <v>1</v>
      </c>
      <c r="O66" s="32"/>
      <c r="P66" s="32"/>
      <c r="Q66" s="25"/>
      <c r="R66" s="32"/>
      <c r="S66" s="32"/>
      <c r="T66" s="25"/>
      <c r="U66" s="32"/>
      <c r="V66" s="32"/>
      <c r="W66" s="25" t="s">
        <v>55</v>
      </c>
      <c r="X66" s="24" t="s">
        <v>55</v>
      </c>
      <c r="Y66" s="32"/>
      <c r="Z66" s="25"/>
      <c r="AA66" s="32"/>
      <c r="AB66" s="32"/>
      <c r="AC66" s="25"/>
      <c r="AD66" s="25"/>
      <c r="AE66" s="32"/>
    </row>
    <row r="67" spans="1:31" ht="141.75" x14ac:dyDescent="0.25">
      <c r="A67" s="24">
        <v>53</v>
      </c>
      <c r="B67" s="30" t="s">
        <v>71</v>
      </c>
      <c r="C67" s="24" t="s">
        <v>359</v>
      </c>
      <c r="D67" s="31" t="s">
        <v>366</v>
      </c>
      <c r="E67" s="31" t="s">
        <v>367</v>
      </c>
      <c r="F67" s="25" t="s">
        <v>50</v>
      </c>
      <c r="G67" s="32"/>
      <c r="H67" s="26"/>
      <c r="I67" s="57" t="s">
        <v>368</v>
      </c>
      <c r="J67" s="32" t="s">
        <v>369</v>
      </c>
      <c r="K67" s="26" t="s">
        <v>370</v>
      </c>
      <c r="L67" s="32" t="s">
        <v>371</v>
      </c>
      <c r="M67" s="32"/>
      <c r="N67" s="27">
        <v>3</v>
      </c>
      <c r="O67" s="32"/>
      <c r="P67" s="32"/>
      <c r="Q67" s="25"/>
      <c r="R67" s="32"/>
      <c r="S67" s="32"/>
      <c r="T67" s="25" t="s">
        <v>55</v>
      </c>
      <c r="U67" s="32"/>
      <c r="V67" s="32"/>
      <c r="W67" s="25"/>
      <c r="X67" s="32"/>
      <c r="Y67" s="32"/>
      <c r="Z67" s="25"/>
      <c r="AA67" s="32"/>
      <c r="AB67" s="32"/>
      <c r="AC67" s="25"/>
      <c r="AD67" s="25"/>
      <c r="AE67" s="32"/>
    </row>
    <row r="68" spans="1:31" ht="252" x14ac:dyDescent="0.25">
      <c r="A68" s="24">
        <v>54</v>
      </c>
      <c r="B68" s="30" t="s">
        <v>71</v>
      </c>
      <c r="C68" s="24" t="s">
        <v>359</v>
      </c>
      <c r="D68" s="31" t="s">
        <v>372</v>
      </c>
      <c r="E68" s="31" t="s">
        <v>373</v>
      </c>
      <c r="F68" s="25" t="s">
        <v>90</v>
      </c>
      <c r="G68" s="32" t="s">
        <v>374</v>
      </c>
      <c r="H68" s="26" t="s">
        <v>375</v>
      </c>
      <c r="I68" s="32" t="s">
        <v>376</v>
      </c>
      <c r="J68" s="32" t="s">
        <v>377</v>
      </c>
      <c r="K68" s="26" t="s">
        <v>378</v>
      </c>
      <c r="L68" s="57" t="s">
        <v>379</v>
      </c>
      <c r="M68" s="32"/>
      <c r="N68" s="27">
        <v>4</v>
      </c>
      <c r="O68" s="32"/>
      <c r="P68" s="32"/>
      <c r="Q68" s="25"/>
      <c r="R68" s="32"/>
      <c r="S68" s="32"/>
      <c r="T68" s="25"/>
      <c r="U68" s="32"/>
      <c r="V68" s="24" t="s">
        <v>55</v>
      </c>
      <c r="W68" s="25"/>
      <c r="X68" s="32"/>
      <c r="Y68" s="32"/>
      <c r="Z68" s="25"/>
      <c r="AA68" s="32"/>
      <c r="AB68" s="32"/>
      <c r="AC68" s="25"/>
      <c r="AD68" s="25"/>
      <c r="AE68" s="32"/>
    </row>
    <row r="69" spans="1:31" ht="173.25" x14ac:dyDescent="0.25">
      <c r="A69" s="24">
        <v>55</v>
      </c>
      <c r="B69" s="30" t="s">
        <v>71</v>
      </c>
      <c r="C69" s="24" t="s">
        <v>359</v>
      </c>
      <c r="D69" s="31" t="s">
        <v>380</v>
      </c>
      <c r="E69" s="42" t="s">
        <v>381</v>
      </c>
      <c r="F69" s="25" t="s">
        <v>90</v>
      </c>
      <c r="G69" s="32" t="s">
        <v>382</v>
      </c>
      <c r="H69" s="26" t="s">
        <v>383</v>
      </c>
      <c r="I69" s="32" t="s">
        <v>384</v>
      </c>
      <c r="J69" s="25" t="s">
        <v>52</v>
      </c>
      <c r="K69" s="26" t="s">
        <v>385</v>
      </c>
      <c r="L69" s="57" t="s">
        <v>386</v>
      </c>
      <c r="M69" s="32"/>
      <c r="N69" s="27">
        <v>4</v>
      </c>
      <c r="O69" s="24" t="s">
        <v>55</v>
      </c>
      <c r="P69" s="32"/>
      <c r="Q69" s="25"/>
      <c r="R69" s="32"/>
      <c r="S69" s="32"/>
      <c r="T69" s="25" t="s">
        <v>55</v>
      </c>
      <c r="U69" s="32"/>
      <c r="V69" s="32"/>
      <c r="W69" s="25"/>
      <c r="X69" s="32"/>
      <c r="Y69" s="32"/>
      <c r="Z69" s="25" t="s">
        <v>55</v>
      </c>
      <c r="AA69" s="32"/>
      <c r="AB69" s="32"/>
      <c r="AC69" s="25"/>
      <c r="AD69" s="25"/>
      <c r="AE69" s="32"/>
    </row>
    <row r="70" spans="1:31" ht="173.25" x14ac:dyDescent="0.25">
      <c r="A70" s="24">
        <v>56</v>
      </c>
      <c r="B70" s="30" t="s">
        <v>71</v>
      </c>
      <c r="C70" s="24" t="s">
        <v>359</v>
      </c>
      <c r="D70" s="31" t="s">
        <v>387</v>
      </c>
      <c r="E70" s="31" t="s">
        <v>388</v>
      </c>
      <c r="F70" s="25" t="s">
        <v>76</v>
      </c>
      <c r="G70" s="32"/>
      <c r="H70" s="26"/>
      <c r="I70" s="32" t="s">
        <v>389</v>
      </c>
      <c r="J70" s="25" t="s">
        <v>52</v>
      </c>
      <c r="K70" s="55" t="s">
        <v>390</v>
      </c>
      <c r="L70" s="32" t="s">
        <v>391</v>
      </c>
      <c r="M70" s="32"/>
      <c r="N70" s="27">
        <v>3</v>
      </c>
      <c r="O70" s="24" t="s">
        <v>55</v>
      </c>
      <c r="P70" s="24" t="s">
        <v>55</v>
      </c>
      <c r="Q70" s="25"/>
      <c r="R70" s="32"/>
      <c r="S70" s="32"/>
      <c r="T70" s="25" t="s">
        <v>55</v>
      </c>
      <c r="U70" s="32"/>
      <c r="V70" s="32"/>
      <c r="W70" s="25"/>
      <c r="X70" s="32"/>
      <c r="Y70" s="32"/>
      <c r="Z70" s="25"/>
      <c r="AA70" s="32"/>
      <c r="AB70" s="32"/>
      <c r="AC70" s="25"/>
      <c r="AD70" s="25"/>
      <c r="AE70" s="32"/>
    </row>
    <row r="71" spans="1:31" ht="63" x14ac:dyDescent="0.25">
      <c r="A71" s="24">
        <v>57</v>
      </c>
      <c r="B71" s="30" t="s">
        <v>71</v>
      </c>
      <c r="C71" s="24" t="s">
        <v>359</v>
      </c>
      <c r="D71" s="31" t="s">
        <v>392</v>
      </c>
      <c r="E71" s="41" t="s">
        <v>393</v>
      </c>
      <c r="F71" s="25" t="s">
        <v>76</v>
      </c>
      <c r="G71" s="32"/>
      <c r="H71" s="26"/>
      <c r="I71" s="32" t="s">
        <v>394</v>
      </c>
      <c r="J71" s="25" t="s">
        <v>52</v>
      </c>
      <c r="K71" s="55" t="s">
        <v>395</v>
      </c>
      <c r="L71" s="32" t="s">
        <v>396</v>
      </c>
      <c r="M71" s="32"/>
      <c r="N71" s="27">
        <v>3</v>
      </c>
      <c r="O71" s="24" t="s">
        <v>55</v>
      </c>
      <c r="P71" s="24" t="s">
        <v>55</v>
      </c>
      <c r="Q71" s="25"/>
      <c r="R71" s="32"/>
      <c r="S71" s="32"/>
      <c r="T71" s="25" t="s">
        <v>55</v>
      </c>
      <c r="U71" s="32"/>
      <c r="V71" s="32"/>
      <c r="W71" s="25"/>
      <c r="X71" s="32"/>
      <c r="Y71" s="32"/>
      <c r="Z71" s="25"/>
      <c r="AA71" s="32"/>
      <c r="AB71" s="32"/>
      <c r="AC71" s="25"/>
      <c r="AD71" s="25"/>
      <c r="AE71" s="32"/>
    </row>
    <row r="72" spans="1:31" ht="14.45" customHeight="1" x14ac:dyDescent="0.25">
      <c r="A72" s="36"/>
      <c r="B72" s="20" t="s">
        <v>71</v>
      </c>
      <c r="C72" s="37" t="s">
        <v>397</v>
      </c>
      <c r="D72" s="22" t="s">
        <v>398</v>
      </c>
      <c r="E72" s="22"/>
      <c r="F72" s="22"/>
      <c r="G72" s="60"/>
      <c r="H72" s="60"/>
      <c r="I72" s="60"/>
      <c r="J72" s="60"/>
      <c r="K72" s="60"/>
      <c r="L72" s="60"/>
      <c r="M72" s="22"/>
      <c r="N72" s="23"/>
      <c r="O72" s="22"/>
      <c r="P72" s="22"/>
      <c r="Q72" s="22"/>
      <c r="R72" s="22"/>
      <c r="S72" s="22"/>
      <c r="T72" s="22"/>
      <c r="U72" s="22"/>
      <c r="V72" s="22"/>
      <c r="W72" s="22"/>
      <c r="X72" s="22"/>
      <c r="Y72" s="22"/>
      <c r="Z72" s="22"/>
      <c r="AA72" s="22"/>
      <c r="AB72" s="22"/>
      <c r="AC72" s="22"/>
      <c r="AD72" s="22"/>
      <c r="AE72" s="22"/>
    </row>
    <row r="73" spans="1:31" ht="94.5" x14ac:dyDescent="0.25">
      <c r="A73" s="24">
        <v>58</v>
      </c>
      <c r="B73" s="30" t="s">
        <v>71</v>
      </c>
      <c r="C73" s="24" t="s">
        <v>397</v>
      </c>
      <c r="D73" s="31" t="s">
        <v>399</v>
      </c>
      <c r="E73" s="31" t="s">
        <v>400</v>
      </c>
      <c r="F73" s="25" t="s">
        <v>76</v>
      </c>
      <c r="G73" s="32"/>
      <c r="H73" s="26"/>
      <c r="I73" s="32" t="s">
        <v>401</v>
      </c>
      <c r="J73" s="32" t="s">
        <v>402</v>
      </c>
      <c r="K73" s="55" t="s">
        <v>403</v>
      </c>
      <c r="L73" s="32" t="s">
        <v>404</v>
      </c>
      <c r="M73" s="32"/>
      <c r="N73" s="27">
        <v>3</v>
      </c>
      <c r="O73" s="32"/>
      <c r="P73" s="32"/>
      <c r="Q73" s="25"/>
      <c r="R73" s="32"/>
      <c r="S73" s="32"/>
      <c r="T73" s="25"/>
      <c r="U73" s="32"/>
      <c r="V73" s="32"/>
      <c r="W73" s="25" t="s">
        <v>55</v>
      </c>
      <c r="X73" s="32"/>
      <c r="Y73" s="32"/>
      <c r="Z73" s="25"/>
      <c r="AA73" s="32"/>
      <c r="AB73" s="32"/>
      <c r="AC73" s="25"/>
      <c r="AD73" s="25"/>
      <c r="AE73" s="32"/>
    </row>
    <row r="74" spans="1:31" ht="110.25" x14ac:dyDescent="0.25">
      <c r="A74" s="24">
        <v>59</v>
      </c>
      <c r="B74" s="30" t="s">
        <v>71</v>
      </c>
      <c r="C74" s="24" t="s">
        <v>397</v>
      </c>
      <c r="D74" s="31" t="s">
        <v>405</v>
      </c>
      <c r="E74" s="31" t="s">
        <v>406</v>
      </c>
      <c r="F74" s="43" t="s">
        <v>76</v>
      </c>
      <c r="G74" s="32"/>
      <c r="H74" s="26"/>
      <c r="I74" s="32" t="s">
        <v>407</v>
      </c>
      <c r="J74" s="25" t="s">
        <v>52</v>
      </c>
      <c r="K74" s="55" t="s">
        <v>408</v>
      </c>
      <c r="L74" s="32" t="s">
        <v>409</v>
      </c>
      <c r="M74" s="32"/>
      <c r="N74" s="27">
        <v>3</v>
      </c>
      <c r="O74" s="32"/>
      <c r="P74" s="32"/>
      <c r="Q74" s="25"/>
      <c r="R74" s="24"/>
      <c r="S74" s="32"/>
      <c r="T74" s="25"/>
      <c r="U74" s="24"/>
      <c r="V74" s="32"/>
      <c r="W74" s="25" t="s">
        <v>55</v>
      </c>
      <c r="X74" s="32"/>
      <c r="Y74" s="32"/>
      <c r="Z74" s="25"/>
      <c r="AA74" s="32"/>
      <c r="AB74" s="32"/>
      <c r="AC74" s="25"/>
      <c r="AD74" s="25"/>
      <c r="AE74" s="32"/>
    </row>
    <row r="75" spans="1:31" ht="63" x14ac:dyDescent="0.25">
      <c r="A75" s="24">
        <v>60</v>
      </c>
      <c r="B75" s="30" t="s">
        <v>71</v>
      </c>
      <c r="C75" s="24" t="s">
        <v>397</v>
      </c>
      <c r="D75" s="31" t="s">
        <v>410</v>
      </c>
      <c r="E75" s="31" t="s">
        <v>411</v>
      </c>
      <c r="F75" s="25" t="s">
        <v>76</v>
      </c>
      <c r="G75" s="32"/>
      <c r="H75" s="26"/>
      <c r="I75" s="32" t="s">
        <v>412</v>
      </c>
      <c r="J75" s="25" t="s">
        <v>52</v>
      </c>
      <c r="K75" s="55" t="s">
        <v>413</v>
      </c>
      <c r="L75" s="32" t="s">
        <v>414</v>
      </c>
      <c r="M75" s="32" t="s">
        <v>415</v>
      </c>
      <c r="N75" s="27">
        <v>3</v>
      </c>
      <c r="O75" s="32"/>
      <c r="P75" s="32"/>
      <c r="Q75" s="25"/>
      <c r="R75" s="24" t="s">
        <v>55</v>
      </c>
      <c r="S75" s="32"/>
      <c r="T75" s="25"/>
      <c r="U75" s="32"/>
      <c r="V75" s="32"/>
      <c r="W75" s="25"/>
      <c r="X75" s="32"/>
      <c r="Y75" s="32"/>
      <c r="Z75" s="25"/>
      <c r="AA75" s="32"/>
      <c r="AB75" s="32"/>
      <c r="AC75" s="25"/>
      <c r="AD75" s="25"/>
      <c r="AE75" s="32"/>
    </row>
    <row r="76" spans="1:31" ht="173.25" x14ac:dyDescent="0.25">
      <c r="A76" s="24">
        <v>61</v>
      </c>
      <c r="B76" s="30" t="s">
        <v>71</v>
      </c>
      <c r="C76" s="24" t="s">
        <v>397</v>
      </c>
      <c r="D76" s="31" t="s">
        <v>416</v>
      </c>
      <c r="E76" s="31" t="s">
        <v>417</v>
      </c>
      <c r="F76" s="25" t="s">
        <v>90</v>
      </c>
      <c r="G76" s="32" t="s">
        <v>418</v>
      </c>
      <c r="H76" s="26" t="s">
        <v>419</v>
      </c>
      <c r="I76" s="32" t="s">
        <v>420</v>
      </c>
      <c r="J76" s="25" t="s">
        <v>52</v>
      </c>
      <c r="K76" s="26" t="s">
        <v>421</v>
      </c>
      <c r="L76" s="57" t="s">
        <v>422</v>
      </c>
      <c r="M76" s="32"/>
      <c r="N76" s="27">
        <v>4</v>
      </c>
      <c r="O76" s="32"/>
      <c r="P76" s="32"/>
      <c r="Q76" s="25"/>
      <c r="R76" s="32"/>
      <c r="S76" s="32"/>
      <c r="T76" s="25"/>
      <c r="U76" s="32"/>
      <c r="V76" s="32"/>
      <c r="W76" s="25"/>
      <c r="X76" s="24" t="s">
        <v>55</v>
      </c>
      <c r="Y76" s="32"/>
      <c r="Z76" s="25"/>
      <c r="AA76" s="32"/>
      <c r="AB76" s="32"/>
      <c r="AC76" s="25"/>
      <c r="AD76" s="25"/>
      <c r="AE76" s="32"/>
    </row>
    <row r="77" spans="1:31" ht="157.5" x14ac:dyDescent="0.25">
      <c r="A77" s="24">
        <v>62</v>
      </c>
      <c r="B77" s="30" t="s">
        <v>71</v>
      </c>
      <c r="C77" s="24" t="s">
        <v>397</v>
      </c>
      <c r="D77" s="31" t="s">
        <v>423</v>
      </c>
      <c r="E77" s="31" t="s">
        <v>424</v>
      </c>
      <c r="F77" s="25" t="s">
        <v>90</v>
      </c>
      <c r="G77" s="32" t="s">
        <v>425</v>
      </c>
      <c r="H77" s="26" t="s">
        <v>426</v>
      </c>
      <c r="I77" s="32" t="s">
        <v>427</v>
      </c>
      <c r="J77" s="32" t="s">
        <v>428</v>
      </c>
      <c r="K77" s="24" t="s">
        <v>52</v>
      </c>
      <c r="L77" s="57" t="s">
        <v>429</v>
      </c>
      <c r="M77" s="32"/>
      <c r="N77" s="27">
        <v>4</v>
      </c>
      <c r="O77" s="32"/>
      <c r="P77" s="32"/>
      <c r="Q77" s="25"/>
      <c r="R77" s="32"/>
      <c r="S77" s="32"/>
      <c r="T77" s="25"/>
      <c r="U77" s="32"/>
      <c r="V77" s="32"/>
      <c r="W77" s="25" t="s">
        <v>55</v>
      </c>
      <c r="X77" s="24" t="s">
        <v>55</v>
      </c>
      <c r="Y77" s="32"/>
      <c r="Z77" s="25"/>
      <c r="AA77" s="32"/>
      <c r="AB77" s="32"/>
      <c r="AC77" s="25"/>
      <c r="AD77" s="25"/>
      <c r="AE77" s="32"/>
    </row>
    <row r="78" spans="1:31" ht="157.5" x14ac:dyDescent="0.25">
      <c r="A78" s="24">
        <v>63</v>
      </c>
      <c r="B78" s="30" t="s">
        <v>71</v>
      </c>
      <c r="C78" s="24" t="s">
        <v>397</v>
      </c>
      <c r="D78" s="31" t="s">
        <v>430</v>
      </c>
      <c r="E78" s="31" t="s">
        <v>431</v>
      </c>
      <c r="F78" s="25" t="s">
        <v>90</v>
      </c>
      <c r="G78" s="32" t="s">
        <v>432</v>
      </c>
      <c r="H78" s="26" t="s">
        <v>433</v>
      </c>
      <c r="I78" s="32" t="s">
        <v>434</v>
      </c>
      <c r="J78" s="25" t="s">
        <v>52</v>
      </c>
      <c r="K78" s="26" t="s">
        <v>435</v>
      </c>
      <c r="L78" s="57" t="s">
        <v>436</v>
      </c>
      <c r="M78" s="32"/>
      <c r="N78" s="27">
        <v>4</v>
      </c>
      <c r="O78" s="24" t="s">
        <v>55</v>
      </c>
      <c r="P78" s="32"/>
      <c r="Q78" s="25"/>
      <c r="R78" s="32"/>
      <c r="S78" s="32"/>
      <c r="T78" s="25"/>
      <c r="U78" s="32"/>
      <c r="V78" s="32"/>
      <c r="W78" s="25"/>
      <c r="X78" s="24" t="s">
        <v>55</v>
      </c>
      <c r="Y78" s="32"/>
      <c r="Z78" s="25" t="s">
        <v>55</v>
      </c>
      <c r="AA78" s="32"/>
      <c r="AB78" s="32"/>
      <c r="AC78" s="25"/>
      <c r="AD78" s="25"/>
      <c r="AE78" s="32"/>
    </row>
    <row r="79" spans="1:31" ht="157.5" x14ac:dyDescent="0.25">
      <c r="A79" s="24">
        <v>64</v>
      </c>
      <c r="B79" s="30" t="s">
        <v>71</v>
      </c>
      <c r="C79" s="24" t="s">
        <v>397</v>
      </c>
      <c r="D79" s="31" t="s">
        <v>437</v>
      </c>
      <c r="E79" s="31" t="s">
        <v>438</v>
      </c>
      <c r="F79" s="25" t="s">
        <v>90</v>
      </c>
      <c r="G79" s="32" t="s">
        <v>439</v>
      </c>
      <c r="H79" s="26" t="s">
        <v>440</v>
      </c>
      <c r="I79" s="32" t="s">
        <v>441</v>
      </c>
      <c r="J79" s="25" t="s">
        <v>52</v>
      </c>
      <c r="K79" s="25" t="s">
        <v>52</v>
      </c>
      <c r="L79" s="57" t="s">
        <v>442</v>
      </c>
      <c r="M79" s="32" t="s">
        <v>443</v>
      </c>
      <c r="N79" s="27">
        <v>4</v>
      </c>
      <c r="O79" s="32"/>
      <c r="P79" s="32"/>
      <c r="Q79" s="25"/>
      <c r="R79" s="32"/>
      <c r="S79" s="32"/>
      <c r="T79" s="25"/>
      <c r="U79" s="32"/>
      <c r="V79" s="32"/>
      <c r="W79" s="25"/>
      <c r="X79" s="24" t="s">
        <v>55</v>
      </c>
      <c r="Y79" s="32"/>
      <c r="Z79" s="25"/>
      <c r="AA79" s="32"/>
      <c r="AB79" s="32"/>
      <c r="AC79" s="25"/>
      <c r="AD79" s="25"/>
      <c r="AE79" s="32"/>
    </row>
    <row r="80" spans="1:31" ht="141.75" x14ac:dyDescent="0.25">
      <c r="A80" s="24">
        <v>65</v>
      </c>
      <c r="B80" s="30" t="s">
        <v>71</v>
      </c>
      <c r="C80" s="24" t="s">
        <v>397</v>
      </c>
      <c r="D80" s="31" t="s">
        <v>444</v>
      </c>
      <c r="E80" s="31" t="s">
        <v>445</v>
      </c>
      <c r="F80" s="25" t="s">
        <v>90</v>
      </c>
      <c r="G80" s="32" t="s">
        <v>446</v>
      </c>
      <c r="H80" s="26" t="s">
        <v>447</v>
      </c>
      <c r="I80" s="32" t="s">
        <v>448</v>
      </c>
      <c r="J80" s="25" t="s">
        <v>52</v>
      </c>
      <c r="K80" s="26" t="s">
        <v>449</v>
      </c>
      <c r="L80" s="57" t="s">
        <v>450</v>
      </c>
      <c r="M80" s="32"/>
      <c r="N80" s="27">
        <v>4</v>
      </c>
      <c r="O80" s="32"/>
      <c r="P80" s="32"/>
      <c r="Q80" s="25"/>
      <c r="R80" s="24" t="s">
        <v>55</v>
      </c>
      <c r="S80" s="32"/>
      <c r="T80" s="25"/>
      <c r="U80" s="32"/>
      <c r="V80" s="32"/>
      <c r="W80" s="25"/>
      <c r="X80" s="32"/>
      <c r="Y80" s="32"/>
      <c r="Z80" s="25"/>
      <c r="AA80" s="32"/>
      <c r="AB80" s="32"/>
      <c r="AC80" s="25"/>
      <c r="AD80" s="25"/>
      <c r="AE80" s="32"/>
    </row>
    <row r="81" spans="1:31" s="13" customFormat="1" ht="14.45" customHeight="1" x14ac:dyDescent="0.25">
      <c r="A81" s="18"/>
      <c r="B81" s="20" t="s">
        <v>71</v>
      </c>
      <c r="C81" s="18" t="s">
        <v>451</v>
      </c>
      <c r="D81" s="22" t="s">
        <v>452</v>
      </c>
      <c r="E81" s="22"/>
      <c r="F81" s="22"/>
      <c r="G81" s="60"/>
      <c r="H81" s="60"/>
      <c r="I81" s="60"/>
      <c r="J81" s="63"/>
      <c r="K81" s="60"/>
      <c r="L81" s="60"/>
      <c r="M81" s="22"/>
      <c r="N81" s="23"/>
      <c r="O81" s="22"/>
      <c r="P81" s="22"/>
      <c r="Q81" s="22"/>
      <c r="R81" s="22"/>
      <c r="S81" s="22"/>
      <c r="T81" s="22"/>
      <c r="U81" s="22"/>
      <c r="V81" s="22"/>
      <c r="W81" s="22"/>
      <c r="X81" s="22"/>
      <c r="Y81" s="22"/>
      <c r="Z81" s="22"/>
      <c r="AA81" s="22"/>
      <c r="AB81" s="22"/>
      <c r="AC81" s="22"/>
      <c r="AD81" s="22"/>
      <c r="AE81" s="22"/>
    </row>
    <row r="82" spans="1:31" ht="189" x14ac:dyDescent="0.25">
      <c r="A82" s="44">
        <v>66</v>
      </c>
      <c r="B82" s="30" t="s">
        <v>71</v>
      </c>
      <c r="C82" s="44" t="s">
        <v>451</v>
      </c>
      <c r="D82" s="31" t="s">
        <v>453</v>
      </c>
      <c r="E82" s="31" t="s">
        <v>454</v>
      </c>
      <c r="F82" s="25" t="s">
        <v>90</v>
      </c>
      <c r="G82" s="32" t="s">
        <v>455</v>
      </c>
      <c r="H82" s="26" t="s">
        <v>456</v>
      </c>
      <c r="I82" s="32" t="s">
        <v>457</v>
      </c>
      <c r="J82" s="25" t="s">
        <v>52</v>
      </c>
      <c r="K82" s="26" t="s">
        <v>458</v>
      </c>
      <c r="L82" s="57" t="s">
        <v>459</v>
      </c>
      <c r="M82" s="32"/>
      <c r="N82" s="27">
        <v>4</v>
      </c>
      <c r="O82" s="32"/>
      <c r="P82" s="32"/>
      <c r="Q82" s="25"/>
      <c r="R82" s="32"/>
      <c r="S82" s="32"/>
      <c r="T82" s="25"/>
      <c r="U82" s="32"/>
      <c r="V82" s="32"/>
      <c r="W82" s="25" t="s">
        <v>55</v>
      </c>
      <c r="X82" s="32"/>
      <c r="Y82" s="32"/>
      <c r="Z82" s="25"/>
      <c r="AA82" s="32"/>
      <c r="AB82" s="32"/>
      <c r="AC82" s="25"/>
      <c r="AD82" s="25"/>
      <c r="AE82" s="32"/>
    </row>
    <row r="83" spans="1:31" ht="126" x14ac:dyDescent="0.25">
      <c r="A83" s="44">
        <v>67</v>
      </c>
      <c r="B83" s="44" t="s">
        <v>71</v>
      </c>
      <c r="C83" s="44" t="s">
        <v>451</v>
      </c>
      <c r="D83" s="31" t="s">
        <v>460</v>
      </c>
      <c r="E83" s="31" t="s">
        <v>461</v>
      </c>
      <c r="F83" s="25" t="s">
        <v>90</v>
      </c>
      <c r="G83" s="32" t="s">
        <v>462</v>
      </c>
      <c r="H83" s="26" t="s">
        <v>456</v>
      </c>
      <c r="I83" s="32" t="s">
        <v>463</v>
      </c>
      <c r="J83" s="32" t="s">
        <v>464</v>
      </c>
      <c r="K83" s="26" t="s">
        <v>465</v>
      </c>
      <c r="L83" s="57" t="s">
        <v>466</v>
      </c>
      <c r="M83" s="32"/>
      <c r="N83" s="27">
        <v>4</v>
      </c>
      <c r="O83" s="32"/>
      <c r="P83" s="32"/>
      <c r="Q83" s="25"/>
      <c r="R83" s="32"/>
      <c r="S83" s="32"/>
      <c r="T83" s="25"/>
      <c r="U83" s="32"/>
      <c r="V83" s="32"/>
      <c r="W83" s="25" t="s">
        <v>55</v>
      </c>
      <c r="X83" s="32"/>
      <c r="Y83" s="32"/>
      <c r="Z83" s="25"/>
      <c r="AA83" s="32"/>
      <c r="AB83" s="32"/>
      <c r="AC83" s="25"/>
      <c r="AD83" s="25"/>
      <c r="AE83" s="32"/>
    </row>
    <row r="84" spans="1:31" ht="220.5" x14ac:dyDescent="0.25">
      <c r="A84" s="44">
        <v>68</v>
      </c>
      <c r="B84" s="30" t="s">
        <v>71</v>
      </c>
      <c r="C84" s="44" t="s">
        <v>451</v>
      </c>
      <c r="D84" s="31" t="s">
        <v>467</v>
      </c>
      <c r="E84" s="34" t="s">
        <v>468</v>
      </c>
      <c r="F84" s="25" t="s">
        <v>90</v>
      </c>
      <c r="G84" s="32" t="s">
        <v>469</v>
      </c>
      <c r="H84" s="26" t="s">
        <v>470</v>
      </c>
      <c r="I84" s="32" t="s">
        <v>471</v>
      </c>
      <c r="J84" s="32" t="s">
        <v>472</v>
      </c>
      <c r="K84" s="26" t="s">
        <v>473</v>
      </c>
      <c r="L84" s="57" t="s">
        <v>474</v>
      </c>
      <c r="M84" s="32"/>
      <c r="N84" s="27">
        <v>4</v>
      </c>
      <c r="O84" s="32"/>
      <c r="P84" s="32"/>
      <c r="Q84" s="25"/>
      <c r="R84" s="32"/>
      <c r="S84" s="32"/>
      <c r="T84" s="25"/>
      <c r="U84" s="32"/>
      <c r="V84" s="32"/>
      <c r="W84" s="25" t="s">
        <v>55</v>
      </c>
      <c r="X84" s="32"/>
      <c r="Y84" s="32"/>
      <c r="Z84" s="25"/>
      <c r="AA84" s="32"/>
      <c r="AB84" s="32"/>
      <c r="AC84" s="25"/>
      <c r="AD84" s="25"/>
      <c r="AE84" s="32"/>
    </row>
    <row r="85" spans="1:31" ht="236.25" x14ac:dyDescent="0.25">
      <c r="A85" s="44">
        <v>69</v>
      </c>
      <c r="B85" s="30" t="s">
        <v>71</v>
      </c>
      <c r="C85" s="44" t="s">
        <v>451</v>
      </c>
      <c r="D85" s="31" t="s">
        <v>475</v>
      </c>
      <c r="E85" s="31" t="s">
        <v>476</v>
      </c>
      <c r="F85" s="25" t="s">
        <v>90</v>
      </c>
      <c r="G85" s="32" t="s">
        <v>477</v>
      </c>
      <c r="H85" s="26" t="s">
        <v>478</v>
      </c>
      <c r="I85" s="32" t="s">
        <v>479</v>
      </c>
      <c r="J85" s="32" t="s">
        <v>480</v>
      </c>
      <c r="K85" s="26" t="s">
        <v>481</v>
      </c>
      <c r="L85" s="57" t="s">
        <v>482</v>
      </c>
      <c r="M85" s="32"/>
      <c r="N85" s="27">
        <v>4</v>
      </c>
      <c r="O85" s="32"/>
      <c r="P85" s="32"/>
      <c r="Q85" s="25"/>
      <c r="R85" s="32"/>
      <c r="S85" s="32"/>
      <c r="T85" s="25"/>
      <c r="U85" s="32"/>
      <c r="V85" s="32"/>
      <c r="W85" s="25"/>
      <c r="X85" s="24" t="s">
        <v>55</v>
      </c>
      <c r="Y85" s="32"/>
      <c r="Z85" s="25"/>
      <c r="AA85" s="32"/>
      <c r="AB85" s="32"/>
      <c r="AC85" s="25"/>
      <c r="AD85" s="25"/>
      <c r="AE85" s="32"/>
    </row>
    <row r="86" spans="1:31" ht="14.45" customHeight="1" x14ac:dyDescent="0.25">
      <c r="A86" s="47"/>
      <c r="B86" s="20" t="s">
        <v>71</v>
      </c>
      <c r="C86" s="18" t="s">
        <v>483</v>
      </c>
      <c r="D86" s="22" t="s">
        <v>484</v>
      </c>
      <c r="E86" s="22"/>
      <c r="F86" s="22"/>
      <c r="G86" s="60"/>
      <c r="H86" s="60"/>
      <c r="I86" s="60"/>
      <c r="J86" s="60"/>
      <c r="K86" s="60"/>
      <c r="L86" s="60"/>
      <c r="M86" s="22"/>
      <c r="N86" s="23"/>
      <c r="O86" s="22"/>
      <c r="P86" s="22"/>
      <c r="Q86" s="22"/>
      <c r="R86" s="22"/>
      <c r="S86" s="22"/>
      <c r="T86" s="22"/>
      <c r="U86" s="22"/>
      <c r="V86" s="22"/>
      <c r="W86" s="22"/>
      <c r="X86" s="22"/>
      <c r="Y86" s="22"/>
      <c r="Z86" s="22"/>
      <c r="AA86" s="22"/>
      <c r="AB86" s="22"/>
      <c r="AC86" s="22"/>
      <c r="AD86" s="22"/>
      <c r="AE86" s="22"/>
    </row>
    <row r="87" spans="1:31" s="13" customFormat="1" ht="78.75" x14ac:dyDescent="0.25">
      <c r="A87" s="44">
        <v>70</v>
      </c>
      <c r="B87" s="30" t="s">
        <v>71</v>
      </c>
      <c r="C87" s="44" t="s">
        <v>483</v>
      </c>
      <c r="D87" s="31" t="s">
        <v>485</v>
      </c>
      <c r="E87" s="31" t="s">
        <v>486</v>
      </c>
      <c r="F87" s="25" t="s">
        <v>76</v>
      </c>
      <c r="G87" s="32"/>
      <c r="H87" s="26"/>
      <c r="I87" s="32" t="s">
        <v>487</v>
      </c>
      <c r="J87" s="57" t="s">
        <v>488</v>
      </c>
      <c r="K87" s="26" t="s">
        <v>489</v>
      </c>
      <c r="L87" s="32" t="s">
        <v>490</v>
      </c>
      <c r="M87" s="32"/>
      <c r="N87" s="27">
        <v>4</v>
      </c>
      <c r="O87" s="32"/>
      <c r="P87" s="32"/>
      <c r="Q87" s="25"/>
      <c r="R87" s="32"/>
      <c r="S87" s="32"/>
      <c r="T87" s="25"/>
      <c r="U87" s="32"/>
      <c r="V87" s="32"/>
      <c r="W87" s="25" t="s">
        <v>55</v>
      </c>
      <c r="X87" s="32"/>
      <c r="Y87" s="32"/>
      <c r="Z87" s="25"/>
      <c r="AA87" s="32"/>
      <c r="AB87" s="32"/>
      <c r="AC87" s="25"/>
      <c r="AD87" s="25"/>
      <c r="AE87" s="32"/>
    </row>
    <row r="88" spans="1:31" ht="78.75" x14ac:dyDescent="0.25">
      <c r="A88" s="44">
        <v>74</v>
      </c>
      <c r="B88" s="30" t="s">
        <v>71</v>
      </c>
      <c r="C88" s="44" t="s">
        <v>483</v>
      </c>
      <c r="D88" s="31" t="s">
        <v>491</v>
      </c>
      <c r="E88" s="34" t="s">
        <v>492</v>
      </c>
      <c r="F88" s="25" t="s">
        <v>50</v>
      </c>
      <c r="G88" s="32"/>
      <c r="H88" s="26"/>
      <c r="I88" s="57" t="s">
        <v>493</v>
      </c>
      <c r="J88" s="25" t="s">
        <v>52</v>
      </c>
      <c r="K88" s="26" t="s">
        <v>494</v>
      </c>
      <c r="L88" s="32" t="s">
        <v>495</v>
      </c>
      <c r="M88" s="32"/>
      <c r="N88" s="27">
        <v>3</v>
      </c>
      <c r="O88" s="32"/>
      <c r="P88" s="32"/>
      <c r="Q88" s="25"/>
      <c r="R88" s="32"/>
      <c r="S88" s="32"/>
      <c r="T88" s="25"/>
      <c r="U88" s="32"/>
      <c r="V88" s="32"/>
      <c r="W88" s="25" t="s">
        <v>55</v>
      </c>
      <c r="X88" s="32"/>
      <c r="Y88" s="32"/>
      <c r="Z88" s="25" t="s">
        <v>55</v>
      </c>
      <c r="AA88" s="32"/>
      <c r="AB88" s="32"/>
      <c r="AC88" s="25"/>
      <c r="AD88" s="25"/>
      <c r="AE88" s="32"/>
    </row>
    <row r="89" spans="1:31" ht="47.25" x14ac:dyDescent="0.25">
      <c r="A89" s="44">
        <v>72</v>
      </c>
      <c r="B89" s="30" t="s">
        <v>71</v>
      </c>
      <c r="C89" s="44" t="s">
        <v>483</v>
      </c>
      <c r="D89" s="31" t="s">
        <v>496</v>
      </c>
      <c r="E89" s="31" t="s">
        <v>497</v>
      </c>
      <c r="F89" s="25" t="s">
        <v>50</v>
      </c>
      <c r="G89" s="32"/>
      <c r="H89" s="26"/>
      <c r="I89" s="57" t="s">
        <v>498</v>
      </c>
      <c r="J89" s="25" t="s">
        <v>52</v>
      </c>
      <c r="K89" s="26" t="s">
        <v>499</v>
      </c>
      <c r="L89" s="32" t="s">
        <v>500</v>
      </c>
      <c r="M89" s="32"/>
      <c r="N89" s="27">
        <v>2</v>
      </c>
      <c r="O89" s="32"/>
      <c r="P89" s="32"/>
      <c r="Q89" s="25"/>
      <c r="R89" s="32"/>
      <c r="S89" s="32"/>
      <c r="T89" s="25"/>
      <c r="U89" s="32"/>
      <c r="V89" s="32"/>
      <c r="W89" s="25" t="s">
        <v>55</v>
      </c>
      <c r="X89" s="32"/>
      <c r="Y89" s="32"/>
      <c r="Z89" s="25"/>
      <c r="AA89" s="32"/>
      <c r="AB89" s="32"/>
      <c r="AC89" s="25"/>
      <c r="AD89" s="25"/>
      <c r="AE89" s="32"/>
    </row>
    <row r="90" spans="1:31" ht="78.75" x14ac:dyDescent="0.25">
      <c r="A90" s="44">
        <v>73</v>
      </c>
      <c r="B90" s="30" t="s">
        <v>71</v>
      </c>
      <c r="C90" s="44" t="s">
        <v>483</v>
      </c>
      <c r="D90" s="31" t="s">
        <v>501</v>
      </c>
      <c r="E90" s="31" t="s">
        <v>502</v>
      </c>
      <c r="F90" s="25" t="s">
        <v>76</v>
      </c>
      <c r="G90" s="32"/>
      <c r="H90" s="26"/>
      <c r="I90" s="32" t="s">
        <v>503</v>
      </c>
      <c r="J90" s="57" t="s">
        <v>504</v>
      </c>
      <c r="K90" s="26" t="s">
        <v>505</v>
      </c>
      <c r="L90" s="32" t="s">
        <v>506</v>
      </c>
      <c r="M90" s="32"/>
      <c r="N90" s="27">
        <v>3</v>
      </c>
      <c r="O90" s="32"/>
      <c r="P90" s="32"/>
      <c r="Q90" s="25"/>
      <c r="R90" s="32"/>
      <c r="S90" s="32"/>
      <c r="T90" s="25"/>
      <c r="U90" s="32"/>
      <c r="V90" s="32"/>
      <c r="W90" s="25"/>
      <c r="X90" s="24" t="s">
        <v>55</v>
      </c>
      <c r="Y90" s="32"/>
      <c r="Z90" s="25"/>
      <c r="AA90" s="32"/>
      <c r="AB90" s="32"/>
      <c r="AC90" s="25"/>
      <c r="AD90" s="25"/>
      <c r="AE90" s="32"/>
    </row>
    <row r="91" spans="1:31" s="13" customFormat="1" ht="94.5" x14ac:dyDescent="0.25">
      <c r="A91" s="44">
        <v>74</v>
      </c>
      <c r="B91" s="30" t="s">
        <v>71</v>
      </c>
      <c r="C91" s="44" t="s">
        <v>483</v>
      </c>
      <c r="D91" s="31" t="s">
        <v>507</v>
      </c>
      <c r="E91" s="34" t="s">
        <v>508</v>
      </c>
      <c r="F91" s="25" t="s">
        <v>76</v>
      </c>
      <c r="G91" s="32"/>
      <c r="H91" s="26"/>
      <c r="I91" s="32" t="s">
        <v>509</v>
      </c>
      <c r="J91" s="57" t="s">
        <v>510</v>
      </c>
      <c r="K91" s="26" t="s">
        <v>511</v>
      </c>
      <c r="L91" s="32" t="s">
        <v>512</v>
      </c>
      <c r="M91" s="32"/>
      <c r="N91" s="27">
        <v>3</v>
      </c>
      <c r="O91" s="32"/>
      <c r="P91" s="32"/>
      <c r="Q91" s="25"/>
      <c r="R91" s="32"/>
      <c r="S91" s="32"/>
      <c r="T91" s="25"/>
      <c r="U91" s="32"/>
      <c r="V91" s="32"/>
      <c r="W91" s="25"/>
      <c r="X91" s="32"/>
      <c r="Y91" s="32"/>
      <c r="Z91" s="25" t="s">
        <v>55</v>
      </c>
      <c r="AA91" s="32"/>
      <c r="AB91" s="32"/>
      <c r="AC91" s="25"/>
      <c r="AD91" s="25"/>
      <c r="AE91" s="32"/>
    </row>
    <row r="92" spans="1:31" s="13" customFormat="1" ht="31.5" x14ac:dyDescent="0.25">
      <c r="A92" s="18"/>
      <c r="B92" s="20" t="s">
        <v>71</v>
      </c>
      <c r="C92" s="18" t="s">
        <v>513</v>
      </c>
      <c r="D92" s="48" t="s">
        <v>514</v>
      </c>
      <c r="E92" s="48"/>
      <c r="F92" s="48"/>
      <c r="G92" s="62"/>
      <c r="H92" s="62"/>
      <c r="I92" s="62"/>
      <c r="J92" s="62"/>
      <c r="K92" s="62"/>
      <c r="L92" s="62"/>
      <c r="M92" s="48"/>
      <c r="N92" s="19"/>
      <c r="O92" s="48"/>
      <c r="P92" s="48"/>
      <c r="Q92" s="48"/>
      <c r="R92" s="48"/>
      <c r="S92" s="48"/>
      <c r="T92" s="48"/>
      <c r="U92" s="48"/>
      <c r="V92" s="48"/>
      <c r="W92" s="48"/>
      <c r="X92" s="48"/>
      <c r="Y92" s="48"/>
      <c r="Z92" s="48"/>
      <c r="AA92" s="48"/>
      <c r="AB92" s="48"/>
      <c r="AC92" s="48"/>
      <c r="AD92" s="48"/>
      <c r="AE92" s="48"/>
    </row>
    <row r="93" spans="1:31" ht="220.5" x14ac:dyDescent="0.25">
      <c r="A93" s="44">
        <v>75</v>
      </c>
      <c r="B93" s="30" t="s">
        <v>71</v>
      </c>
      <c r="C93" s="44" t="s">
        <v>513</v>
      </c>
      <c r="D93" s="31" t="s">
        <v>515</v>
      </c>
      <c r="E93" s="42" t="s">
        <v>516</v>
      </c>
      <c r="F93" s="25" t="s">
        <v>236</v>
      </c>
      <c r="G93" s="32"/>
      <c r="H93" s="26"/>
      <c r="I93" s="32" t="s">
        <v>517</v>
      </c>
      <c r="J93" s="57" t="s">
        <v>518</v>
      </c>
      <c r="K93" s="26" t="s">
        <v>519</v>
      </c>
      <c r="L93" s="32" t="s">
        <v>520</v>
      </c>
      <c r="M93" s="32"/>
      <c r="N93" s="27">
        <v>3</v>
      </c>
      <c r="O93" s="32"/>
      <c r="P93" s="32"/>
      <c r="Q93" s="25"/>
      <c r="R93" s="32"/>
      <c r="S93" s="32"/>
      <c r="T93" s="25"/>
      <c r="U93" s="32"/>
      <c r="V93" s="32"/>
      <c r="W93" s="25" t="s">
        <v>55</v>
      </c>
      <c r="X93" s="24" t="s">
        <v>55</v>
      </c>
      <c r="Y93" s="32"/>
      <c r="Z93" s="25" t="s">
        <v>55</v>
      </c>
      <c r="AA93" s="32"/>
      <c r="AB93" s="32"/>
      <c r="AC93" s="25"/>
      <c r="AD93" s="25"/>
      <c r="AE93" s="32"/>
    </row>
    <row r="94" spans="1:31" ht="189" x14ac:dyDescent="0.25">
      <c r="A94" s="44">
        <v>76</v>
      </c>
      <c r="B94" s="30" t="s">
        <v>71</v>
      </c>
      <c r="C94" s="44" t="s">
        <v>513</v>
      </c>
      <c r="D94" s="31" t="s">
        <v>521</v>
      </c>
      <c r="E94" s="42" t="s">
        <v>522</v>
      </c>
      <c r="F94" s="25" t="s">
        <v>76</v>
      </c>
      <c r="G94" s="32"/>
      <c r="H94" s="26"/>
      <c r="I94" s="32" t="s">
        <v>523</v>
      </c>
      <c r="J94" s="57" t="s">
        <v>524</v>
      </c>
      <c r="K94" s="25" t="s">
        <v>52</v>
      </c>
      <c r="L94" s="32" t="s">
        <v>525</v>
      </c>
      <c r="M94" s="32"/>
      <c r="N94" s="27">
        <v>3</v>
      </c>
      <c r="O94" s="32"/>
      <c r="P94" s="32"/>
      <c r="Q94" s="25"/>
      <c r="R94" s="32"/>
      <c r="S94" s="32"/>
      <c r="T94" s="25"/>
      <c r="U94" s="32"/>
      <c r="V94" s="32"/>
      <c r="W94" s="25" t="s">
        <v>55</v>
      </c>
      <c r="X94" s="24" t="s">
        <v>55</v>
      </c>
      <c r="Y94" s="32"/>
      <c r="Z94" s="25" t="s">
        <v>55</v>
      </c>
      <c r="AA94" s="32"/>
      <c r="AB94" s="32"/>
      <c r="AC94" s="25"/>
      <c r="AD94" s="25"/>
      <c r="AE94" s="32"/>
    </row>
    <row r="95" spans="1:31" ht="14.45" customHeight="1" x14ac:dyDescent="0.25">
      <c r="A95" s="47"/>
      <c r="B95" s="20" t="s">
        <v>71</v>
      </c>
      <c r="C95" s="18" t="s">
        <v>526</v>
      </c>
      <c r="D95" s="22" t="s">
        <v>527</v>
      </c>
      <c r="E95" s="22"/>
      <c r="F95" s="22"/>
      <c r="G95" s="60"/>
      <c r="H95" s="60"/>
      <c r="I95" s="60"/>
      <c r="J95" s="60"/>
      <c r="K95" s="60"/>
      <c r="L95" s="60"/>
      <c r="M95" s="22"/>
      <c r="N95" s="23"/>
      <c r="O95" s="22"/>
      <c r="P95" s="22"/>
      <c r="Q95" s="22"/>
      <c r="R95" s="22"/>
      <c r="S95" s="22"/>
      <c r="T95" s="22"/>
      <c r="U95" s="22"/>
      <c r="V95" s="22"/>
      <c r="W95" s="22"/>
      <c r="X95" s="22"/>
      <c r="Y95" s="22"/>
      <c r="Z95" s="22"/>
      <c r="AA95" s="22"/>
      <c r="AB95" s="22"/>
      <c r="AC95" s="22"/>
      <c r="AD95" s="22"/>
      <c r="AE95" s="22"/>
    </row>
    <row r="96" spans="1:31" ht="141.75" x14ac:dyDescent="0.25">
      <c r="A96" s="44">
        <v>77</v>
      </c>
      <c r="B96" s="30" t="s">
        <v>71</v>
      </c>
      <c r="C96" s="44" t="s">
        <v>526</v>
      </c>
      <c r="D96" s="31" t="s">
        <v>528</v>
      </c>
      <c r="E96" s="42" t="s">
        <v>529</v>
      </c>
      <c r="F96" s="25" t="s">
        <v>76</v>
      </c>
      <c r="G96" s="32"/>
      <c r="H96" s="26"/>
      <c r="I96" s="32" t="s">
        <v>530</v>
      </c>
      <c r="J96" s="57" t="s">
        <v>531</v>
      </c>
      <c r="K96" s="25" t="s">
        <v>52</v>
      </c>
      <c r="L96" s="32" t="s">
        <v>532</v>
      </c>
      <c r="M96" s="32"/>
      <c r="N96" s="27">
        <v>3</v>
      </c>
      <c r="O96" s="32"/>
      <c r="P96" s="32"/>
      <c r="Q96" s="25" t="s">
        <v>55</v>
      </c>
      <c r="R96" s="32"/>
      <c r="S96" s="32"/>
      <c r="T96" s="25"/>
      <c r="U96" s="32"/>
      <c r="V96" s="32"/>
      <c r="W96" s="25"/>
      <c r="X96" s="24" t="s">
        <v>55</v>
      </c>
      <c r="Y96" s="24" t="s">
        <v>55</v>
      </c>
      <c r="Z96" s="25"/>
      <c r="AA96" s="32"/>
      <c r="AB96" s="32"/>
      <c r="AC96" s="25"/>
      <c r="AD96" s="25"/>
      <c r="AE96" s="32"/>
    </row>
    <row r="97" spans="1:31" ht="157.5" x14ac:dyDescent="0.25">
      <c r="A97" s="44">
        <v>78</v>
      </c>
      <c r="B97" s="30" t="s">
        <v>71</v>
      </c>
      <c r="C97" s="44" t="s">
        <v>526</v>
      </c>
      <c r="D97" s="31" t="s">
        <v>533</v>
      </c>
      <c r="E97" s="42" t="s">
        <v>534</v>
      </c>
      <c r="F97" s="25" t="s">
        <v>236</v>
      </c>
      <c r="G97" s="32"/>
      <c r="H97" s="26"/>
      <c r="I97" s="32" t="s">
        <v>535</v>
      </c>
      <c r="J97" s="32" t="s">
        <v>536</v>
      </c>
      <c r="K97" s="55" t="s">
        <v>537</v>
      </c>
      <c r="L97" s="32" t="s">
        <v>538</v>
      </c>
      <c r="M97" s="32" t="s">
        <v>539</v>
      </c>
      <c r="N97" s="27">
        <v>2</v>
      </c>
      <c r="O97" s="32"/>
      <c r="P97" s="32"/>
      <c r="Q97" s="25" t="s">
        <v>55</v>
      </c>
      <c r="R97" s="32"/>
      <c r="S97" s="32"/>
      <c r="T97" s="25"/>
      <c r="U97" s="32"/>
      <c r="V97" s="32"/>
      <c r="W97" s="25"/>
      <c r="X97" s="24" t="s">
        <v>55</v>
      </c>
      <c r="Y97" s="24" t="s">
        <v>55</v>
      </c>
      <c r="Z97" s="25"/>
      <c r="AA97" s="32"/>
      <c r="AB97" s="32"/>
      <c r="AC97" s="25"/>
      <c r="AD97" s="25"/>
      <c r="AE97" s="32"/>
    </row>
    <row r="98" spans="1:31" ht="141.75" x14ac:dyDescent="0.25">
      <c r="A98" s="44">
        <v>79</v>
      </c>
      <c r="B98" s="30" t="s">
        <v>71</v>
      </c>
      <c r="C98" s="44" t="s">
        <v>526</v>
      </c>
      <c r="D98" s="31" t="s">
        <v>540</v>
      </c>
      <c r="E98" s="42" t="s">
        <v>541</v>
      </c>
      <c r="F98" s="25" t="s">
        <v>50</v>
      </c>
      <c r="G98" s="32"/>
      <c r="H98" s="26"/>
      <c r="I98" s="57" t="s">
        <v>542</v>
      </c>
      <c r="J98" s="32" t="s">
        <v>543</v>
      </c>
      <c r="K98" s="26" t="s">
        <v>544</v>
      </c>
      <c r="L98" s="32" t="s">
        <v>545</v>
      </c>
      <c r="M98" s="32"/>
      <c r="N98" s="27">
        <v>2</v>
      </c>
      <c r="O98" s="32"/>
      <c r="P98" s="32"/>
      <c r="Q98" s="25" t="s">
        <v>55</v>
      </c>
      <c r="R98" s="32"/>
      <c r="S98" s="32"/>
      <c r="T98" s="25" t="s">
        <v>55</v>
      </c>
      <c r="U98" s="32"/>
      <c r="V98" s="32"/>
      <c r="W98" s="25"/>
      <c r="X98" s="24" t="s">
        <v>55</v>
      </c>
      <c r="Y98" s="24" t="s">
        <v>55</v>
      </c>
      <c r="Z98" s="25"/>
      <c r="AA98" s="32"/>
      <c r="AB98" s="32"/>
      <c r="AC98" s="25"/>
      <c r="AD98" s="25"/>
      <c r="AE98" s="32"/>
    </row>
    <row r="99" spans="1:31" ht="94.5" x14ac:dyDescent="0.25">
      <c r="A99" s="44">
        <v>80</v>
      </c>
      <c r="B99" s="30" t="s">
        <v>71</v>
      </c>
      <c r="C99" s="44" t="s">
        <v>526</v>
      </c>
      <c r="D99" s="31" t="s">
        <v>546</v>
      </c>
      <c r="E99" s="34" t="s">
        <v>547</v>
      </c>
      <c r="F99" s="25" t="s">
        <v>236</v>
      </c>
      <c r="G99" s="32"/>
      <c r="H99" s="26"/>
      <c r="I99" s="32" t="s">
        <v>548</v>
      </c>
      <c r="J99" s="25" t="s">
        <v>52</v>
      </c>
      <c r="K99" s="55" t="s">
        <v>549</v>
      </c>
      <c r="L99" s="32" t="s">
        <v>550</v>
      </c>
      <c r="M99" s="32"/>
      <c r="N99" s="27">
        <v>3</v>
      </c>
      <c r="O99" s="32"/>
      <c r="P99" s="32"/>
      <c r="Q99" s="25" t="s">
        <v>55</v>
      </c>
      <c r="R99" s="32"/>
      <c r="S99" s="32"/>
      <c r="T99" s="25"/>
      <c r="U99" s="32"/>
      <c r="V99" s="32"/>
      <c r="W99" s="25"/>
      <c r="X99" s="24" t="s">
        <v>55</v>
      </c>
      <c r="Y99" s="24" t="s">
        <v>55</v>
      </c>
      <c r="Z99" s="25"/>
      <c r="AA99" s="32"/>
      <c r="AB99" s="32"/>
      <c r="AC99" s="25"/>
      <c r="AD99" s="25"/>
      <c r="AE99" s="32"/>
    </row>
    <row r="100" spans="1:31" ht="14.45" customHeight="1" x14ac:dyDescent="0.25">
      <c r="A100" s="18"/>
      <c r="B100" s="20" t="s">
        <v>71</v>
      </c>
      <c r="C100" s="18" t="s">
        <v>551</v>
      </c>
      <c r="D100" s="22" t="s">
        <v>552</v>
      </c>
      <c r="E100" s="22"/>
      <c r="F100" s="22"/>
      <c r="G100" s="60"/>
      <c r="H100" s="60"/>
      <c r="I100" s="60"/>
      <c r="J100" s="60"/>
      <c r="K100" s="60"/>
      <c r="L100" s="60"/>
      <c r="M100" s="22"/>
      <c r="N100" s="23"/>
      <c r="O100" s="22"/>
      <c r="P100" s="22"/>
      <c r="Q100" s="22"/>
      <c r="R100" s="22"/>
      <c r="S100" s="22"/>
      <c r="T100" s="22"/>
      <c r="U100" s="22"/>
      <c r="V100" s="22"/>
      <c r="W100" s="22"/>
      <c r="X100" s="22"/>
      <c r="Y100" s="22"/>
      <c r="Z100" s="22"/>
      <c r="AA100" s="22"/>
      <c r="AB100" s="22"/>
      <c r="AC100" s="22"/>
      <c r="AD100" s="22"/>
      <c r="AE100" s="22"/>
    </row>
    <row r="101" spans="1:31" s="13" customFormat="1" ht="204.75" x14ac:dyDescent="0.25">
      <c r="A101" s="44">
        <v>81</v>
      </c>
      <c r="B101" s="30" t="s">
        <v>71</v>
      </c>
      <c r="C101" s="44" t="s">
        <v>551</v>
      </c>
      <c r="D101" s="31" t="s">
        <v>553</v>
      </c>
      <c r="E101" s="42" t="s">
        <v>554</v>
      </c>
      <c r="F101" s="25" t="s">
        <v>76</v>
      </c>
      <c r="G101" s="32"/>
      <c r="H101" s="26"/>
      <c r="I101" s="32" t="s">
        <v>555</v>
      </c>
      <c r="J101" s="57" t="s">
        <v>556</v>
      </c>
      <c r="K101" s="26" t="s">
        <v>557</v>
      </c>
      <c r="L101" s="32" t="s">
        <v>558</v>
      </c>
      <c r="M101" s="32"/>
      <c r="N101" s="27">
        <v>1</v>
      </c>
      <c r="O101" s="32"/>
      <c r="P101" s="32"/>
      <c r="Q101" s="25"/>
      <c r="R101" s="32"/>
      <c r="S101" s="32"/>
      <c r="T101" s="25" t="s">
        <v>55</v>
      </c>
      <c r="U101" s="32"/>
      <c r="V101" s="32"/>
      <c r="W101" s="25"/>
      <c r="X101" s="32"/>
      <c r="Y101" s="24" t="s">
        <v>55</v>
      </c>
      <c r="Z101" s="25"/>
      <c r="AA101" s="32"/>
      <c r="AB101" s="32"/>
      <c r="AC101" s="25"/>
      <c r="AD101" s="25"/>
      <c r="AE101" s="32"/>
    </row>
    <row r="102" spans="1:31" ht="94.5" x14ac:dyDescent="0.25">
      <c r="A102" s="44">
        <v>82</v>
      </c>
      <c r="B102" s="30" t="s">
        <v>71</v>
      </c>
      <c r="C102" s="44" t="s">
        <v>551</v>
      </c>
      <c r="D102" s="31" t="s">
        <v>559</v>
      </c>
      <c r="E102" s="42" t="s">
        <v>560</v>
      </c>
      <c r="F102" s="25" t="s">
        <v>236</v>
      </c>
      <c r="G102" s="32"/>
      <c r="H102" s="26"/>
      <c r="I102" s="32" t="s">
        <v>561</v>
      </c>
      <c r="J102" s="32" t="s">
        <v>562</v>
      </c>
      <c r="K102" s="55" t="s">
        <v>563</v>
      </c>
      <c r="L102" s="32" t="s">
        <v>564</v>
      </c>
      <c r="M102" s="32"/>
      <c r="N102" s="27">
        <v>4</v>
      </c>
      <c r="O102" s="32"/>
      <c r="P102" s="32"/>
      <c r="Q102" s="25"/>
      <c r="R102" s="32"/>
      <c r="S102" s="32"/>
      <c r="T102" s="25" t="s">
        <v>55</v>
      </c>
      <c r="U102" s="32"/>
      <c r="V102" s="32"/>
      <c r="W102" s="25"/>
      <c r="X102" s="32"/>
      <c r="Y102" s="32"/>
      <c r="Z102" s="25"/>
      <c r="AA102" s="32"/>
      <c r="AB102" s="32"/>
      <c r="AC102" s="25"/>
      <c r="AD102" s="25"/>
      <c r="AE102" s="32"/>
    </row>
    <row r="103" spans="1:31" s="13" customFormat="1" ht="63" x14ac:dyDescent="0.25">
      <c r="A103" s="44">
        <v>83</v>
      </c>
      <c r="B103" s="30" t="s">
        <v>71</v>
      </c>
      <c r="C103" s="44" t="s">
        <v>551</v>
      </c>
      <c r="D103" s="31" t="s">
        <v>565</v>
      </c>
      <c r="E103" s="42" t="s">
        <v>566</v>
      </c>
      <c r="F103" s="25" t="s">
        <v>236</v>
      </c>
      <c r="G103" s="32"/>
      <c r="H103" s="26"/>
      <c r="I103" s="32" t="s">
        <v>567</v>
      </c>
      <c r="J103" s="25" t="s">
        <v>52</v>
      </c>
      <c r="K103" s="55" t="s">
        <v>568</v>
      </c>
      <c r="L103" s="32" t="s">
        <v>569</v>
      </c>
      <c r="M103" s="32"/>
      <c r="N103" s="27">
        <v>1</v>
      </c>
      <c r="O103" s="32"/>
      <c r="P103" s="32"/>
      <c r="Q103" s="25"/>
      <c r="R103" s="32"/>
      <c r="S103" s="32"/>
      <c r="T103" s="25" t="s">
        <v>55</v>
      </c>
      <c r="U103" s="32"/>
      <c r="V103" s="32"/>
      <c r="W103" s="25"/>
      <c r="X103" s="32"/>
      <c r="Y103" s="32"/>
      <c r="Z103" s="25"/>
      <c r="AA103" s="32"/>
      <c r="AB103" s="32"/>
      <c r="AC103" s="25"/>
      <c r="AD103" s="25"/>
      <c r="AE103" s="32"/>
    </row>
    <row r="104" spans="1:31" ht="173.25" x14ac:dyDescent="0.25">
      <c r="A104" s="44">
        <v>84</v>
      </c>
      <c r="B104" s="30" t="s">
        <v>71</v>
      </c>
      <c r="C104" s="44" t="s">
        <v>551</v>
      </c>
      <c r="D104" s="31" t="s">
        <v>570</v>
      </c>
      <c r="E104" s="42" t="s">
        <v>571</v>
      </c>
      <c r="F104" s="25" t="s">
        <v>50</v>
      </c>
      <c r="G104" s="32"/>
      <c r="H104" s="26"/>
      <c r="I104" s="57" t="s">
        <v>572</v>
      </c>
      <c r="J104" s="32" t="s">
        <v>573</v>
      </c>
      <c r="K104" s="26" t="s">
        <v>574</v>
      </c>
      <c r="L104" s="32" t="s">
        <v>575</v>
      </c>
      <c r="M104" s="32"/>
      <c r="N104" s="27">
        <v>1</v>
      </c>
      <c r="O104" s="32"/>
      <c r="P104" s="32"/>
      <c r="Q104" s="25"/>
      <c r="R104" s="32"/>
      <c r="S104" s="32"/>
      <c r="T104" s="25" t="s">
        <v>55</v>
      </c>
      <c r="U104" s="32"/>
      <c r="V104" s="32"/>
      <c r="W104" s="25"/>
      <c r="X104" s="32"/>
      <c r="Y104" s="32"/>
      <c r="Z104" s="25"/>
      <c r="AA104" s="32"/>
      <c r="AB104" s="32"/>
      <c r="AC104" s="25"/>
      <c r="AD104" s="25"/>
      <c r="AE104" s="32"/>
    </row>
    <row r="105" spans="1:31" ht="110.25" x14ac:dyDescent="0.25">
      <c r="A105" s="44">
        <v>85</v>
      </c>
      <c r="B105" s="30" t="s">
        <v>71</v>
      </c>
      <c r="C105" s="44" t="s">
        <v>551</v>
      </c>
      <c r="D105" s="31" t="s">
        <v>576</v>
      </c>
      <c r="E105" s="42" t="s">
        <v>577</v>
      </c>
      <c r="F105" s="25" t="s">
        <v>50</v>
      </c>
      <c r="G105" s="32"/>
      <c r="H105" s="26"/>
      <c r="I105" s="57" t="s">
        <v>578</v>
      </c>
      <c r="J105" s="32" t="s">
        <v>579</v>
      </c>
      <c r="K105" s="25" t="s">
        <v>52</v>
      </c>
      <c r="L105" s="32" t="s">
        <v>580</v>
      </c>
      <c r="M105" s="32"/>
      <c r="N105" s="27">
        <v>2</v>
      </c>
      <c r="O105" s="32"/>
      <c r="P105" s="32"/>
      <c r="Q105" s="25"/>
      <c r="R105" s="32"/>
      <c r="S105" s="32"/>
      <c r="T105" s="25"/>
      <c r="U105" s="32"/>
      <c r="V105" s="32"/>
      <c r="W105" s="25"/>
      <c r="X105" s="24" t="s">
        <v>55</v>
      </c>
      <c r="Y105" s="32"/>
      <c r="Z105" s="25"/>
      <c r="AA105" s="32"/>
      <c r="AB105" s="32"/>
      <c r="AC105" s="25"/>
      <c r="AD105" s="25"/>
      <c r="AE105" s="32"/>
    </row>
    <row r="106" spans="1:31" s="13" customFormat="1" ht="141.75" x14ac:dyDescent="0.25">
      <c r="A106" s="44">
        <v>86</v>
      </c>
      <c r="B106" s="30" t="s">
        <v>71</v>
      </c>
      <c r="C106" s="44" t="s">
        <v>551</v>
      </c>
      <c r="D106" s="31" t="s">
        <v>581</v>
      </c>
      <c r="E106" s="42" t="s">
        <v>582</v>
      </c>
      <c r="F106" s="25" t="s">
        <v>236</v>
      </c>
      <c r="G106" s="32"/>
      <c r="H106" s="26"/>
      <c r="I106" s="32" t="s">
        <v>583</v>
      </c>
      <c r="J106" s="57" t="s">
        <v>584</v>
      </c>
      <c r="K106" s="26" t="s">
        <v>585</v>
      </c>
      <c r="L106" s="32" t="s">
        <v>586</v>
      </c>
      <c r="M106" s="32"/>
      <c r="N106" s="27">
        <v>4</v>
      </c>
      <c r="O106" s="32"/>
      <c r="P106" s="32"/>
      <c r="Q106" s="25"/>
      <c r="R106" s="32"/>
      <c r="S106" s="32"/>
      <c r="T106" s="25"/>
      <c r="U106" s="32"/>
      <c r="V106" s="32"/>
      <c r="W106" s="25"/>
      <c r="X106" s="24" t="s">
        <v>55</v>
      </c>
      <c r="Y106" s="32"/>
      <c r="Z106" s="25"/>
      <c r="AA106" s="32"/>
      <c r="AB106" s="32"/>
      <c r="AC106" s="25"/>
      <c r="AD106" s="25"/>
      <c r="AE106" s="32"/>
    </row>
    <row r="107" spans="1:31" s="13" customFormat="1" ht="236.25" x14ac:dyDescent="0.25">
      <c r="A107" s="44">
        <v>87</v>
      </c>
      <c r="B107" s="30" t="s">
        <v>71</v>
      </c>
      <c r="C107" s="44" t="s">
        <v>551</v>
      </c>
      <c r="D107" s="31" t="s">
        <v>587</v>
      </c>
      <c r="E107" s="42" t="s">
        <v>588</v>
      </c>
      <c r="F107" s="25" t="s">
        <v>50</v>
      </c>
      <c r="G107" s="32"/>
      <c r="H107" s="26"/>
      <c r="I107" s="57" t="s">
        <v>589</v>
      </c>
      <c r="J107" s="32" t="s">
        <v>590</v>
      </c>
      <c r="K107" s="26" t="s">
        <v>591</v>
      </c>
      <c r="L107" s="32" t="s">
        <v>592</v>
      </c>
      <c r="M107" s="32" t="s">
        <v>593</v>
      </c>
      <c r="N107" s="27">
        <v>4</v>
      </c>
      <c r="O107" s="32"/>
      <c r="P107" s="32"/>
      <c r="Q107" s="25"/>
      <c r="R107" s="32"/>
      <c r="S107" s="32"/>
      <c r="T107" s="25"/>
      <c r="U107" s="32"/>
      <c r="V107" s="32"/>
      <c r="W107" s="25"/>
      <c r="X107" s="24" t="s">
        <v>55</v>
      </c>
      <c r="Y107" s="32"/>
      <c r="Z107" s="25"/>
      <c r="AA107" s="32"/>
      <c r="AB107" s="32"/>
      <c r="AC107" s="25"/>
      <c r="AD107" s="25"/>
      <c r="AE107" s="32"/>
    </row>
    <row r="108" spans="1:31" s="13" customFormat="1" ht="14.45" customHeight="1" x14ac:dyDescent="0.25">
      <c r="A108" s="18"/>
      <c r="B108" s="20" t="s">
        <v>71</v>
      </c>
      <c r="C108" s="18" t="s">
        <v>594</v>
      </c>
      <c r="D108" s="22" t="s">
        <v>595</v>
      </c>
      <c r="E108" s="22"/>
      <c r="F108" s="22"/>
      <c r="G108" s="60"/>
      <c r="H108" s="60"/>
      <c r="I108" s="60"/>
      <c r="J108" s="60"/>
      <c r="K108" s="60"/>
      <c r="L108" s="60"/>
      <c r="M108" s="22"/>
      <c r="N108" s="23"/>
      <c r="O108" s="22"/>
      <c r="P108" s="22"/>
      <c r="Q108" s="22"/>
      <c r="R108" s="22"/>
      <c r="S108" s="22"/>
      <c r="T108" s="22"/>
      <c r="U108" s="22"/>
      <c r="V108" s="22"/>
      <c r="W108" s="22"/>
      <c r="X108" s="22"/>
      <c r="Y108" s="22"/>
      <c r="Z108" s="22"/>
      <c r="AA108" s="22"/>
      <c r="AB108" s="22"/>
      <c r="AC108" s="22"/>
      <c r="AD108" s="22"/>
      <c r="AE108" s="22"/>
    </row>
    <row r="109" spans="1:31" ht="110.25" x14ac:dyDescent="0.25">
      <c r="A109" s="44">
        <v>88</v>
      </c>
      <c r="B109" s="30" t="s">
        <v>71</v>
      </c>
      <c r="C109" s="44" t="s">
        <v>594</v>
      </c>
      <c r="D109" s="31" t="s">
        <v>596</v>
      </c>
      <c r="E109" s="42" t="s">
        <v>597</v>
      </c>
      <c r="F109" s="25" t="s">
        <v>50</v>
      </c>
      <c r="G109" s="32"/>
      <c r="H109" s="26"/>
      <c r="I109" s="57" t="s">
        <v>598</v>
      </c>
      <c r="J109" s="32" t="s">
        <v>599</v>
      </c>
      <c r="K109" s="26" t="s">
        <v>600</v>
      </c>
      <c r="L109" s="32" t="s">
        <v>601</v>
      </c>
      <c r="M109" s="32"/>
      <c r="N109" s="27">
        <v>3</v>
      </c>
      <c r="O109" s="32"/>
      <c r="P109" s="32"/>
      <c r="Q109" s="25"/>
      <c r="R109" s="32"/>
      <c r="S109" s="32"/>
      <c r="T109" s="25" t="s">
        <v>55</v>
      </c>
      <c r="U109" s="32"/>
      <c r="V109" s="32"/>
      <c r="W109" s="25"/>
      <c r="X109" s="32"/>
      <c r="Y109" s="32"/>
      <c r="Z109" s="25"/>
      <c r="AA109" s="32"/>
      <c r="AB109" s="32"/>
      <c r="AC109" s="25"/>
      <c r="AD109" s="25"/>
      <c r="AE109" s="32"/>
    </row>
    <row r="110" spans="1:31" ht="110.25" x14ac:dyDescent="0.25">
      <c r="A110" s="44">
        <v>89</v>
      </c>
      <c r="B110" s="30" t="s">
        <v>71</v>
      </c>
      <c r="C110" s="44" t="s">
        <v>594</v>
      </c>
      <c r="D110" s="31" t="s">
        <v>602</v>
      </c>
      <c r="E110" s="42" t="s">
        <v>603</v>
      </c>
      <c r="F110" s="25" t="s">
        <v>76</v>
      </c>
      <c r="G110" s="32"/>
      <c r="H110" s="26"/>
      <c r="I110" s="32" t="s">
        <v>604</v>
      </c>
      <c r="J110" s="57" t="s">
        <v>605</v>
      </c>
      <c r="K110" s="26" t="s">
        <v>606</v>
      </c>
      <c r="L110" s="32" t="s">
        <v>607</v>
      </c>
      <c r="M110" s="32"/>
      <c r="N110" s="27">
        <v>1</v>
      </c>
      <c r="O110" s="32"/>
      <c r="P110" s="32"/>
      <c r="Q110" s="25"/>
      <c r="R110" s="32"/>
      <c r="S110" s="32"/>
      <c r="T110" s="25" t="s">
        <v>55</v>
      </c>
      <c r="U110" s="32"/>
      <c r="V110" s="24" t="s">
        <v>55</v>
      </c>
      <c r="W110" s="25" t="s">
        <v>55</v>
      </c>
      <c r="X110" s="32"/>
      <c r="Y110" s="32"/>
      <c r="Z110" s="25"/>
      <c r="AA110" s="32"/>
      <c r="AB110" s="32"/>
      <c r="AC110" s="25"/>
      <c r="AD110" s="25"/>
      <c r="AE110" s="32"/>
    </row>
    <row r="111" spans="1:31" s="13" customFormat="1" ht="14.45" customHeight="1" x14ac:dyDescent="0.25">
      <c r="A111" s="18"/>
      <c r="B111" s="20" t="s">
        <v>71</v>
      </c>
      <c r="C111" s="18" t="s">
        <v>608</v>
      </c>
      <c r="D111" s="22" t="s">
        <v>609</v>
      </c>
      <c r="E111" s="22"/>
      <c r="F111" s="22"/>
      <c r="G111" s="60"/>
      <c r="H111" s="60"/>
      <c r="I111" s="60"/>
      <c r="J111" s="60"/>
      <c r="K111" s="60"/>
      <c r="L111" s="60"/>
      <c r="M111" s="22"/>
      <c r="N111" s="23"/>
      <c r="O111" s="22"/>
      <c r="P111" s="22"/>
      <c r="Q111" s="22"/>
      <c r="R111" s="22"/>
      <c r="S111" s="22"/>
      <c r="T111" s="22"/>
      <c r="U111" s="22"/>
      <c r="V111" s="22"/>
      <c r="W111" s="22"/>
      <c r="X111" s="22"/>
      <c r="Y111" s="22"/>
      <c r="Z111" s="22"/>
      <c r="AA111" s="22"/>
      <c r="AB111" s="22"/>
      <c r="AC111" s="22"/>
      <c r="AD111" s="22"/>
      <c r="AE111" s="22"/>
    </row>
    <row r="112" spans="1:31" ht="126" x14ac:dyDescent="0.25">
      <c r="A112" s="44">
        <v>90</v>
      </c>
      <c r="B112" s="30" t="s">
        <v>71</v>
      </c>
      <c r="C112" s="44" t="s">
        <v>608</v>
      </c>
      <c r="D112" s="31" t="s">
        <v>610</v>
      </c>
      <c r="E112" s="42" t="s">
        <v>611</v>
      </c>
      <c r="F112" s="25" t="s">
        <v>236</v>
      </c>
      <c r="G112" s="32"/>
      <c r="H112" s="26"/>
      <c r="I112" s="32" t="s">
        <v>612</v>
      </c>
      <c r="J112" s="32" t="s">
        <v>613</v>
      </c>
      <c r="K112" s="55" t="s">
        <v>614</v>
      </c>
      <c r="L112" s="32" t="s">
        <v>615</v>
      </c>
      <c r="M112" s="32"/>
      <c r="N112" s="27">
        <v>2</v>
      </c>
      <c r="O112" s="24" t="s">
        <v>55</v>
      </c>
      <c r="P112" s="24" t="s">
        <v>55</v>
      </c>
      <c r="Q112" s="25" t="s">
        <v>55</v>
      </c>
      <c r="R112" s="32"/>
      <c r="S112" s="32"/>
      <c r="T112" s="25"/>
      <c r="U112" s="24" t="s">
        <v>55</v>
      </c>
      <c r="V112" s="32"/>
      <c r="W112" s="25"/>
      <c r="X112" s="24" t="s">
        <v>55</v>
      </c>
      <c r="Y112" s="32"/>
      <c r="Z112" s="25"/>
      <c r="AA112" s="32" t="s">
        <v>55</v>
      </c>
      <c r="AB112" s="32"/>
      <c r="AC112" s="25"/>
      <c r="AD112" s="25"/>
      <c r="AE112" s="32"/>
    </row>
    <row r="113" spans="1:31" ht="78.75" x14ac:dyDescent="0.25">
      <c r="A113" s="44">
        <v>91</v>
      </c>
      <c r="B113" s="30" t="s">
        <v>71</v>
      </c>
      <c r="C113" s="44" t="s">
        <v>608</v>
      </c>
      <c r="D113" s="31" t="s">
        <v>616</v>
      </c>
      <c r="E113" s="42" t="s">
        <v>617</v>
      </c>
      <c r="F113" s="25" t="s">
        <v>50</v>
      </c>
      <c r="G113" s="32"/>
      <c r="H113" s="26"/>
      <c r="I113" s="57" t="s">
        <v>618</v>
      </c>
      <c r="J113" s="32" t="s">
        <v>619</v>
      </c>
      <c r="K113" s="25" t="s">
        <v>52</v>
      </c>
      <c r="L113" s="32" t="s">
        <v>620</v>
      </c>
      <c r="M113" s="32"/>
      <c r="N113" s="27">
        <v>2</v>
      </c>
      <c r="O113" s="24" t="s">
        <v>55</v>
      </c>
      <c r="P113" s="24" t="s">
        <v>55</v>
      </c>
      <c r="Q113" s="25"/>
      <c r="R113" s="32"/>
      <c r="S113" s="32"/>
      <c r="T113" s="25"/>
      <c r="U113" s="32"/>
      <c r="V113" s="32"/>
      <c r="W113" s="25"/>
      <c r="X113" s="24" t="s">
        <v>55</v>
      </c>
      <c r="Y113" s="32"/>
      <c r="Z113" s="25"/>
      <c r="AA113" s="32" t="s">
        <v>55</v>
      </c>
      <c r="AB113" s="32"/>
      <c r="AC113" s="25"/>
      <c r="AD113" s="25"/>
      <c r="AE113" s="32"/>
    </row>
    <row r="114" spans="1:31" s="13" customFormat="1" ht="220.5" x14ac:dyDescent="0.25">
      <c r="A114" s="44">
        <v>92</v>
      </c>
      <c r="B114" s="30" t="s">
        <v>71</v>
      </c>
      <c r="C114" s="44" t="s">
        <v>608</v>
      </c>
      <c r="D114" s="31" t="s">
        <v>621</v>
      </c>
      <c r="E114" s="42" t="s">
        <v>622</v>
      </c>
      <c r="F114" s="25" t="s">
        <v>236</v>
      </c>
      <c r="G114" s="32"/>
      <c r="H114" s="26"/>
      <c r="I114" s="32" t="s">
        <v>623</v>
      </c>
      <c r="J114" s="57" t="s">
        <v>624</v>
      </c>
      <c r="K114" s="26" t="s">
        <v>625</v>
      </c>
      <c r="L114" s="32" t="s">
        <v>626</v>
      </c>
      <c r="M114" s="32" t="s">
        <v>627</v>
      </c>
      <c r="N114" s="27">
        <v>4</v>
      </c>
      <c r="O114" s="24" t="s">
        <v>55</v>
      </c>
      <c r="P114" s="32"/>
      <c r="Q114" s="25" t="s">
        <v>55</v>
      </c>
      <c r="R114" s="24" t="s">
        <v>55</v>
      </c>
      <c r="S114" s="32"/>
      <c r="T114" s="25"/>
      <c r="U114" s="32"/>
      <c r="V114" s="32"/>
      <c r="W114" s="25"/>
      <c r="X114" s="24" t="s">
        <v>55</v>
      </c>
      <c r="Y114" s="24" t="s">
        <v>55</v>
      </c>
      <c r="Z114" s="25"/>
      <c r="AA114" s="32" t="s">
        <v>55</v>
      </c>
      <c r="AB114" s="32"/>
      <c r="AC114" s="25"/>
      <c r="AD114" s="25"/>
      <c r="AE114" s="32"/>
    </row>
    <row r="115" spans="1:31" s="13" customFormat="1" ht="110.25" x14ac:dyDescent="0.25">
      <c r="A115" s="44">
        <v>93</v>
      </c>
      <c r="B115" s="30" t="s">
        <v>71</v>
      </c>
      <c r="C115" s="44" t="s">
        <v>608</v>
      </c>
      <c r="D115" s="31" t="s">
        <v>628</v>
      </c>
      <c r="E115" s="42" t="s">
        <v>629</v>
      </c>
      <c r="F115" s="25" t="s">
        <v>236</v>
      </c>
      <c r="G115" s="32"/>
      <c r="H115" s="26"/>
      <c r="I115" s="32" t="s">
        <v>630</v>
      </c>
      <c r="J115" s="57" t="s">
        <v>631</v>
      </c>
      <c r="K115" s="26" t="s">
        <v>632</v>
      </c>
      <c r="L115" s="32" t="s">
        <v>633</v>
      </c>
      <c r="M115" s="32"/>
      <c r="N115" s="27">
        <v>4</v>
      </c>
      <c r="O115" s="24" t="s">
        <v>55</v>
      </c>
      <c r="P115" s="32"/>
      <c r="Q115" s="25"/>
      <c r="R115" s="32"/>
      <c r="S115" s="32"/>
      <c r="T115" s="25"/>
      <c r="U115" s="32"/>
      <c r="V115" s="32"/>
      <c r="W115" s="25"/>
      <c r="X115" s="32"/>
      <c r="Y115" s="32"/>
      <c r="Z115" s="25" t="s">
        <v>55</v>
      </c>
      <c r="AA115" s="32" t="s">
        <v>55</v>
      </c>
      <c r="AB115" s="32"/>
      <c r="AC115" s="25"/>
      <c r="AD115" s="25"/>
      <c r="AE115" s="32"/>
    </row>
    <row r="116" spans="1:31" s="13" customFormat="1" ht="14.45" customHeight="1" x14ac:dyDescent="0.25">
      <c r="A116" s="18"/>
      <c r="B116" s="20" t="s">
        <v>71</v>
      </c>
      <c r="C116" s="18" t="s">
        <v>634</v>
      </c>
      <c r="D116" s="22" t="s">
        <v>635</v>
      </c>
      <c r="E116" s="22"/>
      <c r="F116" s="22"/>
      <c r="G116" s="60"/>
      <c r="H116" s="60"/>
      <c r="I116" s="60"/>
      <c r="J116" s="60"/>
      <c r="K116" s="60"/>
      <c r="L116" s="60"/>
      <c r="M116" s="22"/>
      <c r="N116" s="23"/>
      <c r="O116" s="22"/>
      <c r="P116" s="22"/>
      <c r="Q116" s="22"/>
      <c r="R116" s="22"/>
      <c r="S116" s="22"/>
      <c r="T116" s="22"/>
      <c r="U116" s="22"/>
      <c r="V116" s="22"/>
      <c r="W116" s="22"/>
      <c r="X116" s="22"/>
      <c r="Y116" s="22"/>
      <c r="Z116" s="22"/>
      <c r="AA116" s="22"/>
      <c r="AB116" s="22"/>
      <c r="AC116" s="22"/>
      <c r="AD116" s="22"/>
      <c r="AE116" s="22"/>
    </row>
    <row r="117" spans="1:31" ht="78.75" x14ac:dyDescent="0.25">
      <c r="A117" s="44">
        <v>94</v>
      </c>
      <c r="B117" s="30" t="s">
        <v>71</v>
      </c>
      <c r="C117" s="44" t="s">
        <v>634</v>
      </c>
      <c r="D117" s="31" t="s">
        <v>636</v>
      </c>
      <c r="E117" s="42" t="s">
        <v>637</v>
      </c>
      <c r="F117" s="25" t="s">
        <v>236</v>
      </c>
      <c r="G117" s="32"/>
      <c r="H117" s="26"/>
      <c r="I117" s="32" t="s">
        <v>638</v>
      </c>
      <c r="J117" s="57" t="s">
        <v>639</v>
      </c>
      <c r="K117" s="26" t="s">
        <v>640</v>
      </c>
      <c r="L117" s="32" t="s">
        <v>641</v>
      </c>
      <c r="M117" s="32"/>
      <c r="N117" s="27">
        <v>3</v>
      </c>
      <c r="O117" s="32"/>
      <c r="P117" s="32"/>
      <c r="Q117" s="25"/>
      <c r="R117" s="32"/>
      <c r="S117" s="32"/>
      <c r="T117" s="25"/>
      <c r="U117" s="32"/>
      <c r="V117" s="24" t="s">
        <v>55</v>
      </c>
      <c r="W117" s="25" t="s">
        <v>55</v>
      </c>
      <c r="X117" s="24" t="s">
        <v>55</v>
      </c>
      <c r="Y117" s="32"/>
      <c r="Z117" s="25"/>
      <c r="AA117" s="32" t="s">
        <v>55</v>
      </c>
      <c r="AB117" s="32"/>
      <c r="AC117" s="25"/>
      <c r="AD117" s="25"/>
      <c r="AE117" s="32"/>
    </row>
    <row r="118" spans="1:31" s="13" customFormat="1" ht="126" x14ac:dyDescent="0.25">
      <c r="A118" s="44">
        <v>95</v>
      </c>
      <c r="B118" s="30" t="s">
        <v>71</v>
      </c>
      <c r="C118" s="44" t="s">
        <v>634</v>
      </c>
      <c r="D118" s="31" t="s">
        <v>642</v>
      </c>
      <c r="E118" s="42" t="s">
        <v>643</v>
      </c>
      <c r="F118" s="25" t="s">
        <v>76</v>
      </c>
      <c r="G118" s="32"/>
      <c r="H118" s="26"/>
      <c r="I118" s="32" t="s">
        <v>644</v>
      </c>
      <c r="J118" s="57" t="s">
        <v>645</v>
      </c>
      <c r="K118" s="26" t="s">
        <v>646</v>
      </c>
      <c r="L118" s="32" t="s">
        <v>647</v>
      </c>
      <c r="M118" s="32"/>
      <c r="N118" s="27">
        <v>3</v>
      </c>
      <c r="O118" s="32"/>
      <c r="P118" s="32"/>
      <c r="Q118" s="25"/>
      <c r="R118" s="32"/>
      <c r="S118" s="32"/>
      <c r="T118" s="25"/>
      <c r="U118" s="32"/>
      <c r="V118" s="24" t="s">
        <v>55</v>
      </c>
      <c r="W118" s="25" t="s">
        <v>55</v>
      </c>
      <c r="X118" s="24" t="s">
        <v>55</v>
      </c>
      <c r="Y118" s="32"/>
      <c r="Z118" s="25"/>
      <c r="AA118" s="32" t="s">
        <v>55</v>
      </c>
      <c r="AB118" s="32"/>
      <c r="AC118" s="25"/>
      <c r="AD118" s="25"/>
      <c r="AE118" s="32"/>
    </row>
    <row r="119" spans="1:31" s="13" customFormat="1" ht="110.25" x14ac:dyDescent="0.25">
      <c r="A119" s="44">
        <v>96</v>
      </c>
      <c r="B119" s="30" t="s">
        <v>71</v>
      </c>
      <c r="C119" s="44" t="s">
        <v>634</v>
      </c>
      <c r="D119" s="31" t="s">
        <v>648</v>
      </c>
      <c r="E119" s="42" t="s">
        <v>649</v>
      </c>
      <c r="F119" s="25" t="s">
        <v>76</v>
      </c>
      <c r="G119" s="32"/>
      <c r="H119" s="26"/>
      <c r="I119" s="32" t="s">
        <v>650</v>
      </c>
      <c r="J119" s="32" t="s">
        <v>651</v>
      </c>
      <c r="K119" s="55" t="s">
        <v>652</v>
      </c>
      <c r="L119" s="32" t="s">
        <v>653</v>
      </c>
      <c r="M119" s="32"/>
      <c r="N119" s="27">
        <v>1</v>
      </c>
      <c r="O119" s="32"/>
      <c r="P119" s="32"/>
      <c r="Q119" s="25"/>
      <c r="R119" s="32"/>
      <c r="S119" s="32"/>
      <c r="T119" s="25"/>
      <c r="U119" s="32"/>
      <c r="V119" s="24" t="s">
        <v>55</v>
      </c>
      <c r="W119" s="25" t="s">
        <v>55</v>
      </c>
      <c r="X119" s="32"/>
      <c r="Y119" s="32"/>
      <c r="Z119" s="25"/>
      <c r="AA119" s="32" t="s">
        <v>55</v>
      </c>
      <c r="AB119" s="32"/>
      <c r="AC119" s="25"/>
      <c r="AD119" s="25"/>
      <c r="AE119" s="32"/>
    </row>
    <row r="120" spans="1:31" s="13" customFormat="1" ht="141.75" x14ac:dyDescent="0.25">
      <c r="A120" s="44">
        <v>97</v>
      </c>
      <c r="B120" s="30" t="s">
        <v>71</v>
      </c>
      <c r="C120" s="44" t="s">
        <v>634</v>
      </c>
      <c r="D120" s="31" t="s">
        <v>654</v>
      </c>
      <c r="E120" s="42" t="s">
        <v>655</v>
      </c>
      <c r="F120" s="25" t="s">
        <v>76</v>
      </c>
      <c r="G120" s="32"/>
      <c r="H120" s="26"/>
      <c r="I120" s="32" t="s">
        <v>656</v>
      </c>
      <c r="J120" s="25" t="s">
        <v>52</v>
      </c>
      <c r="K120" s="55" t="s">
        <v>657</v>
      </c>
      <c r="L120" s="32" t="s">
        <v>658</v>
      </c>
      <c r="M120" s="32"/>
      <c r="N120" s="27">
        <v>1</v>
      </c>
      <c r="O120" s="32"/>
      <c r="P120" s="32"/>
      <c r="Q120" s="25"/>
      <c r="R120" s="32"/>
      <c r="S120" s="32"/>
      <c r="T120" s="25"/>
      <c r="U120" s="32"/>
      <c r="V120" s="24" t="s">
        <v>55</v>
      </c>
      <c r="W120" s="25" t="s">
        <v>55</v>
      </c>
      <c r="X120" s="32"/>
      <c r="Y120" s="32"/>
      <c r="Z120" s="25"/>
      <c r="AA120" s="32" t="s">
        <v>55</v>
      </c>
      <c r="AB120" s="32"/>
      <c r="AC120" s="25"/>
      <c r="AD120" s="25"/>
      <c r="AE120" s="32"/>
    </row>
    <row r="121" spans="1:31" ht="94.5" x14ac:dyDescent="0.25">
      <c r="A121" s="44">
        <v>98</v>
      </c>
      <c r="B121" s="30" t="s">
        <v>71</v>
      </c>
      <c r="C121" s="44" t="s">
        <v>634</v>
      </c>
      <c r="D121" s="31" t="s">
        <v>659</v>
      </c>
      <c r="E121" s="42" t="s">
        <v>660</v>
      </c>
      <c r="F121" s="25" t="s">
        <v>236</v>
      </c>
      <c r="G121" s="32"/>
      <c r="H121" s="26"/>
      <c r="I121" s="32" t="s">
        <v>661</v>
      </c>
      <c r="J121" s="25" t="s">
        <v>52</v>
      </c>
      <c r="K121" s="55" t="s">
        <v>662</v>
      </c>
      <c r="L121" s="32" t="s">
        <v>663</v>
      </c>
      <c r="M121" s="32"/>
      <c r="N121" s="27">
        <v>4</v>
      </c>
      <c r="O121" s="32"/>
      <c r="P121" s="32"/>
      <c r="Q121" s="25"/>
      <c r="R121" s="32"/>
      <c r="S121" s="32"/>
      <c r="T121" s="25"/>
      <c r="U121" s="32"/>
      <c r="V121" s="32"/>
      <c r="W121" s="25"/>
      <c r="X121" s="24" t="s">
        <v>55</v>
      </c>
      <c r="Y121" s="24" t="s">
        <v>55</v>
      </c>
      <c r="Z121" s="25"/>
      <c r="AA121" s="32" t="s">
        <v>55</v>
      </c>
      <c r="AB121" s="32"/>
      <c r="AC121" s="25"/>
      <c r="AD121" s="25"/>
      <c r="AE121" s="32"/>
    </row>
    <row r="122" spans="1:31" ht="110.25" x14ac:dyDescent="0.25">
      <c r="A122" s="44">
        <v>99</v>
      </c>
      <c r="B122" s="30" t="s">
        <v>71</v>
      </c>
      <c r="C122" s="44" t="s">
        <v>634</v>
      </c>
      <c r="D122" s="31" t="s">
        <v>664</v>
      </c>
      <c r="E122" s="42" t="s">
        <v>665</v>
      </c>
      <c r="F122" s="25" t="s">
        <v>90</v>
      </c>
      <c r="G122" s="32" t="s">
        <v>666</v>
      </c>
      <c r="H122" s="26" t="s">
        <v>667</v>
      </c>
      <c r="I122" s="32" t="s">
        <v>668</v>
      </c>
      <c r="J122" s="25" t="s">
        <v>52</v>
      </c>
      <c r="K122" s="26" t="s">
        <v>669</v>
      </c>
      <c r="L122" s="57" t="s">
        <v>670</v>
      </c>
      <c r="M122" s="32"/>
      <c r="N122" s="27">
        <v>4</v>
      </c>
      <c r="O122" s="32"/>
      <c r="P122" s="32"/>
      <c r="Q122" s="25"/>
      <c r="R122" s="32"/>
      <c r="S122" s="32"/>
      <c r="T122" s="25"/>
      <c r="U122" s="32"/>
      <c r="V122" s="32"/>
      <c r="W122" s="25"/>
      <c r="X122" s="24" t="s">
        <v>55</v>
      </c>
      <c r="Y122" s="24" t="s">
        <v>55</v>
      </c>
      <c r="Z122" s="25"/>
      <c r="AA122" s="32" t="s">
        <v>55</v>
      </c>
      <c r="AB122" s="32"/>
      <c r="AC122" s="25"/>
      <c r="AD122" s="25"/>
      <c r="AE122" s="32"/>
    </row>
    <row r="123" spans="1:31" ht="126" x14ac:dyDescent="0.25">
      <c r="A123" s="44">
        <v>100</v>
      </c>
      <c r="B123" s="30" t="s">
        <v>71</v>
      </c>
      <c r="C123" s="44" t="s">
        <v>634</v>
      </c>
      <c r="D123" s="31" t="s">
        <v>671</v>
      </c>
      <c r="E123" s="42" t="s">
        <v>672</v>
      </c>
      <c r="F123" s="25" t="s">
        <v>90</v>
      </c>
      <c r="G123" s="32" t="s">
        <v>673</v>
      </c>
      <c r="H123" s="26" t="s">
        <v>674</v>
      </c>
      <c r="I123" s="32" t="s">
        <v>675</v>
      </c>
      <c r="J123" s="25" t="s">
        <v>52</v>
      </c>
      <c r="K123" s="26" t="s">
        <v>676</v>
      </c>
      <c r="L123" s="57" t="s">
        <v>677</v>
      </c>
      <c r="M123" s="32"/>
      <c r="N123" s="27">
        <v>4</v>
      </c>
      <c r="O123" s="32"/>
      <c r="P123" s="32"/>
      <c r="Q123" s="25"/>
      <c r="R123" s="32"/>
      <c r="S123" s="32"/>
      <c r="T123" s="25"/>
      <c r="U123" s="32"/>
      <c r="V123" s="32"/>
      <c r="W123" s="25"/>
      <c r="X123" s="24" t="s">
        <v>55</v>
      </c>
      <c r="Y123" s="24" t="s">
        <v>55</v>
      </c>
      <c r="Z123" s="25"/>
      <c r="AA123" s="32" t="s">
        <v>55</v>
      </c>
      <c r="AB123" s="32"/>
      <c r="AC123" s="25"/>
      <c r="AD123" s="25"/>
      <c r="AE123" s="32"/>
    </row>
    <row r="124" spans="1:31" s="13" customFormat="1" ht="94.5" x14ac:dyDescent="0.25">
      <c r="A124" s="44">
        <v>101</v>
      </c>
      <c r="B124" s="30" t="s">
        <v>71</v>
      </c>
      <c r="C124" s="44" t="s">
        <v>634</v>
      </c>
      <c r="D124" s="31" t="s">
        <v>678</v>
      </c>
      <c r="E124" s="42" t="s">
        <v>679</v>
      </c>
      <c r="F124" s="25" t="s">
        <v>50</v>
      </c>
      <c r="G124" s="32"/>
      <c r="H124" s="26"/>
      <c r="I124" s="57" t="s">
        <v>680</v>
      </c>
      <c r="J124" s="25" t="s">
        <v>52</v>
      </c>
      <c r="K124" s="26" t="s">
        <v>681</v>
      </c>
      <c r="L124" s="32" t="s">
        <v>682</v>
      </c>
      <c r="M124" s="32"/>
      <c r="N124" s="27">
        <v>1</v>
      </c>
      <c r="O124" s="24" t="s">
        <v>55</v>
      </c>
      <c r="P124" s="32"/>
      <c r="Q124" s="25"/>
      <c r="R124" s="32"/>
      <c r="S124" s="32"/>
      <c r="T124" s="25"/>
      <c r="U124" s="32"/>
      <c r="V124" s="32"/>
      <c r="W124" s="25"/>
      <c r="X124" s="24" t="s">
        <v>55</v>
      </c>
      <c r="Y124" s="32"/>
      <c r="Z124" s="25"/>
      <c r="AA124" s="32" t="s">
        <v>55</v>
      </c>
      <c r="AB124" s="32"/>
      <c r="AC124" s="25"/>
      <c r="AD124" s="25"/>
      <c r="AE124" s="32"/>
    </row>
    <row r="125" spans="1:31" s="13" customFormat="1" ht="14.45" customHeight="1" x14ac:dyDescent="0.25">
      <c r="A125" s="18"/>
      <c r="B125" s="20" t="s">
        <v>71</v>
      </c>
      <c r="C125" s="18" t="s">
        <v>683</v>
      </c>
      <c r="D125" s="22" t="s">
        <v>684</v>
      </c>
      <c r="E125" s="22"/>
      <c r="F125" s="22"/>
      <c r="G125" s="60"/>
      <c r="H125" s="60"/>
      <c r="I125" s="60"/>
      <c r="J125" s="60"/>
      <c r="K125" s="60"/>
      <c r="L125" s="60"/>
      <c r="M125" s="22"/>
      <c r="N125" s="23"/>
      <c r="O125" s="22"/>
      <c r="P125" s="22"/>
      <c r="Q125" s="22"/>
      <c r="R125" s="22"/>
      <c r="S125" s="22"/>
      <c r="T125" s="22"/>
      <c r="U125" s="22"/>
      <c r="V125" s="22"/>
      <c r="W125" s="22"/>
      <c r="X125" s="22"/>
      <c r="Y125" s="22"/>
      <c r="Z125" s="22"/>
      <c r="AA125" s="22"/>
      <c r="AB125" s="22"/>
      <c r="AC125" s="22"/>
      <c r="AD125" s="22"/>
      <c r="AE125" s="22"/>
    </row>
    <row r="126" spans="1:31" s="15" customFormat="1" ht="236.25" x14ac:dyDescent="0.25">
      <c r="A126" s="44">
        <v>102</v>
      </c>
      <c r="B126" s="30" t="s">
        <v>71</v>
      </c>
      <c r="C126" s="44" t="s">
        <v>683</v>
      </c>
      <c r="D126" s="31" t="s">
        <v>685</v>
      </c>
      <c r="E126" s="42" t="s">
        <v>686</v>
      </c>
      <c r="F126" s="25" t="s">
        <v>90</v>
      </c>
      <c r="G126" s="32" t="s">
        <v>687</v>
      </c>
      <c r="H126" s="26" t="s">
        <v>688</v>
      </c>
      <c r="I126" s="32" t="s">
        <v>689</v>
      </c>
      <c r="J126" s="32" t="s">
        <v>690</v>
      </c>
      <c r="K126" s="26" t="s">
        <v>691</v>
      </c>
      <c r="L126" s="57" t="s">
        <v>692</v>
      </c>
      <c r="M126" s="32"/>
      <c r="N126" s="27">
        <v>4</v>
      </c>
      <c r="O126" s="32"/>
      <c r="P126" s="32"/>
      <c r="Q126" s="25"/>
      <c r="R126" s="32"/>
      <c r="S126" s="32"/>
      <c r="T126" s="25"/>
      <c r="U126" s="32"/>
      <c r="V126" s="24" t="s">
        <v>55</v>
      </c>
      <c r="W126" s="25"/>
      <c r="X126" s="24" t="s">
        <v>55</v>
      </c>
      <c r="Y126" s="24" t="s">
        <v>55</v>
      </c>
      <c r="Z126" s="25"/>
      <c r="AA126" s="32" t="s">
        <v>55</v>
      </c>
      <c r="AB126" s="32"/>
      <c r="AC126" s="25"/>
      <c r="AD126" s="25"/>
      <c r="AE126" s="32"/>
    </row>
    <row r="127" spans="1:31" s="15" customFormat="1" ht="126" x14ac:dyDescent="0.25">
      <c r="A127" s="44">
        <v>103</v>
      </c>
      <c r="B127" s="30" t="s">
        <v>71</v>
      </c>
      <c r="C127" s="44" t="s">
        <v>683</v>
      </c>
      <c r="D127" s="31" t="s">
        <v>693</v>
      </c>
      <c r="E127" s="34" t="s">
        <v>694</v>
      </c>
      <c r="F127" s="25" t="s">
        <v>76</v>
      </c>
      <c r="G127" s="32"/>
      <c r="H127" s="26"/>
      <c r="I127" s="32" t="s">
        <v>695</v>
      </c>
      <c r="J127" s="32" t="s">
        <v>696</v>
      </c>
      <c r="K127" s="55" t="s">
        <v>697</v>
      </c>
      <c r="L127" s="32" t="s">
        <v>698</v>
      </c>
      <c r="M127" s="32"/>
      <c r="N127" s="27">
        <v>4</v>
      </c>
      <c r="O127" s="32"/>
      <c r="P127" s="32"/>
      <c r="Q127" s="25"/>
      <c r="R127" s="32"/>
      <c r="S127" s="32"/>
      <c r="T127" s="25"/>
      <c r="U127" s="32"/>
      <c r="V127" s="24" t="s">
        <v>55</v>
      </c>
      <c r="W127" s="25"/>
      <c r="X127" s="24" t="s">
        <v>55</v>
      </c>
      <c r="Y127" s="24" t="s">
        <v>55</v>
      </c>
      <c r="Z127" s="25"/>
      <c r="AA127" s="32" t="s">
        <v>55</v>
      </c>
      <c r="AB127" s="32"/>
      <c r="AC127" s="25"/>
      <c r="AD127" s="25"/>
      <c r="AE127" s="32"/>
    </row>
    <row r="128" spans="1:31" s="15" customFormat="1" ht="173.25" x14ac:dyDescent="0.25">
      <c r="A128" s="44">
        <v>104</v>
      </c>
      <c r="B128" s="30" t="s">
        <v>71</v>
      </c>
      <c r="C128" s="44" t="s">
        <v>683</v>
      </c>
      <c r="D128" s="31" t="s">
        <v>699</v>
      </c>
      <c r="E128" s="42" t="s">
        <v>700</v>
      </c>
      <c r="F128" s="25" t="s">
        <v>90</v>
      </c>
      <c r="G128" s="32" t="s">
        <v>701</v>
      </c>
      <c r="H128" s="26" t="s">
        <v>702</v>
      </c>
      <c r="I128" s="32" t="s">
        <v>703</v>
      </c>
      <c r="J128" s="25" t="s">
        <v>52</v>
      </c>
      <c r="K128" s="26" t="s">
        <v>704</v>
      </c>
      <c r="L128" s="57" t="s">
        <v>705</v>
      </c>
      <c r="M128" s="32"/>
      <c r="N128" s="27">
        <v>4</v>
      </c>
      <c r="O128" s="24" t="s">
        <v>55</v>
      </c>
      <c r="P128" s="32"/>
      <c r="Q128" s="25"/>
      <c r="R128" s="32"/>
      <c r="S128" s="32"/>
      <c r="T128" s="25"/>
      <c r="U128" s="32"/>
      <c r="V128" s="24" t="s">
        <v>55</v>
      </c>
      <c r="W128" s="25"/>
      <c r="X128" s="24" t="s">
        <v>55</v>
      </c>
      <c r="Y128" s="32"/>
      <c r="Z128" s="25"/>
      <c r="AA128" s="32" t="s">
        <v>55</v>
      </c>
      <c r="AB128" s="32"/>
      <c r="AC128" s="25"/>
      <c r="AD128" s="25"/>
      <c r="AE128" s="32"/>
    </row>
    <row r="129" spans="1:31" s="13" customFormat="1" ht="31.5" x14ac:dyDescent="0.25">
      <c r="A129" s="18"/>
      <c r="B129" s="20" t="s">
        <v>71</v>
      </c>
      <c r="C129" s="18" t="s">
        <v>706</v>
      </c>
      <c r="D129" s="22" t="s">
        <v>707</v>
      </c>
      <c r="E129" s="48"/>
      <c r="F129" s="48"/>
      <c r="G129" s="62"/>
      <c r="H129" s="62"/>
      <c r="I129" s="62"/>
      <c r="J129" s="62"/>
      <c r="K129" s="62"/>
      <c r="L129" s="62"/>
      <c r="M129" s="48"/>
      <c r="N129" s="19"/>
      <c r="O129" s="48"/>
      <c r="P129" s="48"/>
      <c r="Q129" s="48"/>
      <c r="R129" s="48"/>
      <c r="S129" s="48"/>
      <c r="T129" s="48"/>
      <c r="U129" s="48"/>
      <c r="V129" s="48"/>
      <c r="W129" s="48"/>
      <c r="X129" s="48"/>
      <c r="Y129" s="48"/>
      <c r="Z129" s="48"/>
      <c r="AA129" s="48"/>
      <c r="AB129" s="48"/>
      <c r="AC129" s="48"/>
      <c r="AD129" s="48"/>
      <c r="AE129" s="48"/>
    </row>
    <row r="130" spans="1:31" s="15" customFormat="1" ht="94.5" x14ac:dyDescent="0.25">
      <c r="A130" s="44">
        <v>105</v>
      </c>
      <c r="B130" s="30" t="s">
        <v>71</v>
      </c>
      <c r="C130" s="44" t="s">
        <v>706</v>
      </c>
      <c r="D130" s="31" t="s">
        <v>708</v>
      </c>
      <c r="E130" s="42" t="s">
        <v>709</v>
      </c>
      <c r="F130" s="25" t="s">
        <v>76</v>
      </c>
      <c r="G130" s="32"/>
      <c r="H130" s="26"/>
      <c r="I130" s="32" t="s">
        <v>710</v>
      </c>
      <c r="J130" s="25" t="s">
        <v>52</v>
      </c>
      <c r="K130" s="55" t="s">
        <v>711</v>
      </c>
      <c r="L130" s="32" t="s">
        <v>712</v>
      </c>
      <c r="M130" s="32"/>
      <c r="N130" s="27">
        <v>3</v>
      </c>
      <c r="O130" s="24" t="s">
        <v>55</v>
      </c>
      <c r="P130" s="32"/>
      <c r="Q130" s="25"/>
      <c r="R130" s="32"/>
      <c r="S130" s="32"/>
      <c r="T130" s="25"/>
      <c r="U130" s="32"/>
      <c r="V130" s="32"/>
      <c r="W130" s="25" t="s">
        <v>55</v>
      </c>
      <c r="X130" s="32"/>
      <c r="Y130" s="32"/>
      <c r="Z130" s="25"/>
      <c r="AA130" s="24" t="s">
        <v>55</v>
      </c>
      <c r="AB130" s="32"/>
      <c r="AC130" s="25"/>
      <c r="AD130" s="25"/>
      <c r="AE130" s="32"/>
    </row>
    <row r="131" spans="1:31" s="15" customFormat="1" ht="126" x14ac:dyDescent="0.25">
      <c r="A131" s="44">
        <v>106</v>
      </c>
      <c r="B131" s="30" t="s">
        <v>71</v>
      </c>
      <c r="C131" s="44" t="s">
        <v>706</v>
      </c>
      <c r="D131" s="31" t="s">
        <v>713</v>
      </c>
      <c r="E131" s="42" t="s">
        <v>714</v>
      </c>
      <c r="F131" s="25" t="s">
        <v>76</v>
      </c>
      <c r="G131" s="32"/>
      <c r="H131" s="26"/>
      <c r="I131" s="32" t="s">
        <v>715</v>
      </c>
      <c r="J131" s="57" t="s">
        <v>716</v>
      </c>
      <c r="K131" s="26" t="s">
        <v>717</v>
      </c>
      <c r="L131" s="32" t="s">
        <v>718</v>
      </c>
      <c r="M131" s="32"/>
      <c r="N131" s="27">
        <v>4</v>
      </c>
      <c r="O131" s="32"/>
      <c r="P131" s="24" t="s">
        <v>55</v>
      </c>
      <c r="Q131" s="25"/>
      <c r="R131" s="32"/>
      <c r="S131" s="32"/>
      <c r="T131" s="25"/>
      <c r="U131" s="32"/>
      <c r="V131" s="32"/>
      <c r="W131" s="25" t="s">
        <v>55</v>
      </c>
      <c r="X131" s="24" t="s">
        <v>55</v>
      </c>
      <c r="Y131" s="32"/>
      <c r="Z131" s="25"/>
      <c r="AA131" s="32"/>
      <c r="AB131" s="32"/>
      <c r="AC131" s="25"/>
      <c r="AD131" s="25"/>
      <c r="AE131" s="32"/>
    </row>
    <row r="132" spans="1:31" s="15" customFormat="1" ht="141.75" x14ac:dyDescent="0.25">
      <c r="A132" s="44">
        <v>107</v>
      </c>
      <c r="B132" s="30" t="s">
        <v>71</v>
      </c>
      <c r="C132" s="44" t="s">
        <v>706</v>
      </c>
      <c r="D132" s="31" t="s">
        <v>719</v>
      </c>
      <c r="E132" s="42" t="s">
        <v>720</v>
      </c>
      <c r="F132" s="25" t="s">
        <v>76</v>
      </c>
      <c r="G132" s="32"/>
      <c r="H132" s="26"/>
      <c r="I132" s="32" t="s">
        <v>721</v>
      </c>
      <c r="J132" s="57" t="s">
        <v>722</v>
      </c>
      <c r="K132" s="26" t="s">
        <v>723</v>
      </c>
      <c r="L132" s="32" t="s">
        <v>724</v>
      </c>
      <c r="M132" s="32"/>
      <c r="N132" s="27">
        <v>3</v>
      </c>
      <c r="O132" s="32"/>
      <c r="P132" s="32"/>
      <c r="Q132" s="25" t="s">
        <v>55</v>
      </c>
      <c r="R132" s="32"/>
      <c r="S132" s="32"/>
      <c r="T132" s="25" t="s">
        <v>55</v>
      </c>
      <c r="U132" s="32"/>
      <c r="V132" s="24" t="s">
        <v>55</v>
      </c>
      <c r="W132" s="25"/>
      <c r="X132" s="32"/>
      <c r="Y132" s="32"/>
      <c r="Z132" s="25"/>
      <c r="AA132" s="32"/>
      <c r="AB132" s="32"/>
      <c r="AC132" s="25"/>
      <c r="AD132" s="25"/>
      <c r="AE132" s="32"/>
    </row>
    <row r="133" spans="1:31" s="15" customFormat="1" ht="126" x14ac:dyDescent="0.25">
      <c r="A133" s="44">
        <v>108</v>
      </c>
      <c r="B133" s="30" t="s">
        <v>71</v>
      </c>
      <c r="C133" s="44" t="s">
        <v>706</v>
      </c>
      <c r="D133" s="31" t="s">
        <v>725</v>
      </c>
      <c r="E133" s="42" t="s">
        <v>726</v>
      </c>
      <c r="F133" s="25" t="s">
        <v>76</v>
      </c>
      <c r="G133" s="32"/>
      <c r="H133" s="26"/>
      <c r="I133" s="32" t="s">
        <v>727</v>
      </c>
      <c r="J133" s="32" t="s">
        <v>728</v>
      </c>
      <c r="K133" s="55" t="s">
        <v>729</v>
      </c>
      <c r="L133" s="32" t="s">
        <v>730</v>
      </c>
      <c r="M133" s="32"/>
      <c r="N133" s="27">
        <v>3</v>
      </c>
      <c r="O133" s="32"/>
      <c r="P133" s="32"/>
      <c r="Q133" s="25"/>
      <c r="R133" s="32"/>
      <c r="S133" s="32"/>
      <c r="T133" s="25"/>
      <c r="U133" s="32"/>
      <c r="V133" s="32"/>
      <c r="W133" s="25"/>
      <c r="X133" s="32"/>
      <c r="Y133" s="32"/>
      <c r="Z133" s="25" t="s">
        <v>55</v>
      </c>
      <c r="AA133" s="32"/>
      <c r="AB133" s="32"/>
      <c r="AC133" s="25"/>
      <c r="AD133" s="25"/>
      <c r="AE133" s="24" t="s">
        <v>55</v>
      </c>
    </row>
    <row r="134" spans="1:31" ht="173.25" x14ac:dyDescent="0.25">
      <c r="A134" s="44">
        <v>109</v>
      </c>
      <c r="B134" s="30" t="s">
        <v>71</v>
      </c>
      <c r="C134" s="44" t="s">
        <v>706</v>
      </c>
      <c r="D134" s="31" t="s">
        <v>731</v>
      </c>
      <c r="E134" s="42" t="s">
        <v>732</v>
      </c>
      <c r="F134" s="25" t="s">
        <v>76</v>
      </c>
      <c r="G134" s="32"/>
      <c r="H134" s="26"/>
      <c r="I134" s="32" t="s">
        <v>733</v>
      </c>
      <c r="J134" s="32" t="s">
        <v>734</v>
      </c>
      <c r="K134" s="55" t="s">
        <v>735</v>
      </c>
      <c r="L134" s="32" t="s">
        <v>736</v>
      </c>
      <c r="M134" s="32"/>
      <c r="N134" s="27">
        <v>4</v>
      </c>
      <c r="O134" s="24" t="s">
        <v>55</v>
      </c>
      <c r="P134" s="32"/>
      <c r="Q134" s="25"/>
      <c r="R134" s="32"/>
      <c r="S134" s="32"/>
      <c r="T134" s="25"/>
      <c r="U134" s="32"/>
      <c r="V134" s="24" t="s">
        <v>55</v>
      </c>
      <c r="W134" s="25"/>
      <c r="X134" s="24" t="s">
        <v>55</v>
      </c>
      <c r="Y134" s="32"/>
      <c r="Z134" s="25"/>
      <c r="AA134" s="32"/>
      <c r="AB134" s="32"/>
      <c r="AC134" s="25"/>
      <c r="AD134" s="25"/>
      <c r="AE134" s="24" t="s">
        <v>55</v>
      </c>
    </row>
    <row r="135" spans="1:31" s="13" customFormat="1" ht="14.45" customHeight="1" x14ac:dyDescent="0.25">
      <c r="A135" s="18"/>
      <c r="B135" s="20" t="s">
        <v>71</v>
      </c>
      <c r="C135" s="18" t="s">
        <v>737</v>
      </c>
      <c r="D135" s="22" t="s">
        <v>738</v>
      </c>
      <c r="E135" s="48"/>
      <c r="F135" s="48"/>
      <c r="G135" s="62"/>
      <c r="H135" s="62"/>
      <c r="I135" s="62"/>
      <c r="J135" s="62"/>
      <c r="K135" s="62"/>
      <c r="L135" s="62"/>
      <c r="M135" s="48"/>
      <c r="N135" s="19"/>
      <c r="O135" s="48"/>
      <c r="P135" s="48"/>
      <c r="Q135" s="48"/>
      <c r="R135" s="48"/>
      <c r="S135" s="48"/>
      <c r="T135" s="48"/>
      <c r="U135" s="48"/>
      <c r="V135" s="48"/>
      <c r="W135" s="48"/>
      <c r="X135" s="48"/>
      <c r="Y135" s="48"/>
      <c r="Z135" s="48"/>
      <c r="AA135" s="48"/>
      <c r="AB135" s="48"/>
      <c r="AC135" s="48"/>
      <c r="AD135" s="48"/>
      <c r="AE135" s="48"/>
    </row>
    <row r="136" spans="1:31" ht="173.25" x14ac:dyDescent="0.25">
      <c r="A136" s="44">
        <v>110</v>
      </c>
      <c r="B136" s="30" t="s">
        <v>71</v>
      </c>
      <c r="C136" s="44" t="s">
        <v>737</v>
      </c>
      <c r="D136" s="31" t="s">
        <v>739</v>
      </c>
      <c r="E136" s="42" t="s">
        <v>740</v>
      </c>
      <c r="F136" s="25" t="s">
        <v>90</v>
      </c>
      <c r="G136" s="32" t="s">
        <v>741</v>
      </c>
      <c r="H136" s="26" t="s">
        <v>742</v>
      </c>
      <c r="I136" s="32" t="s">
        <v>743</v>
      </c>
      <c r="J136" s="25" t="s">
        <v>52</v>
      </c>
      <c r="K136" s="26" t="s">
        <v>744</v>
      </c>
      <c r="L136" s="57" t="s">
        <v>745</v>
      </c>
      <c r="M136" s="32"/>
      <c r="N136" s="27">
        <v>4</v>
      </c>
      <c r="O136" s="32"/>
      <c r="P136" s="24" t="s">
        <v>55</v>
      </c>
      <c r="Q136" s="25"/>
      <c r="R136" s="24" t="s">
        <v>55</v>
      </c>
      <c r="S136" s="32"/>
      <c r="T136" s="25"/>
      <c r="U136" s="32"/>
      <c r="V136" s="32"/>
      <c r="W136" s="25"/>
      <c r="X136" s="32"/>
      <c r="Y136" s="32"/>
      <c r="Z136" s="25"/>
      <c r="AA136" s="32"/>
      <c r="AB136" s="32"/>
      <c r="AC136" s="25"/>
      <c r="AD136" s="25"/>
      <c r="AE136" s="32"/>
    </row>
    <row r="137" spans="1:31" ht="157.5" x14ac:dyDescent="0.25">
      <c r="A137" s="44">
        <v>111</v>
      </c>
      <c r="B137" s="30" t="s">
        <v>71</v>
      </c>
      <c r="C137" s="44" t="s">
        <v>737</v>
      </c>
      <c r="D137" s="31" t="s">
        <v>746</v>
      </c>
      <c r="E137" s="42" t="s">
        <v>747</v>
      </c>
      <c r="F137" s="25" t="s">
        <v>90</v>
      </c>
      <c r="G137" s="32" t="s">
        <v>748</v>
      </c>
      <c r="H137" s="26" t="s">
        <v>749</v>
      </c>
      <c r="I137" s="32" t="s">
        <v>750</v>
      </c>
      <c r="J137" s="25" t="s">
        <v>52</v>
      </c>
      <c r="K137" s="26" t="s">
        <v>751</v>
      </c>
      <c r="L137" s="57" t="s">
        <v>752</v>
      </c>
      <c r="M137" s="32"/>
      <c r="N137" s="27">
        <v>3</v>
      </c>
      <c r="O137" s="32"/>
      <c r="P137" s="32"/>
      <c r="Q137" s="25"/>
      <c r="R137" s="24" t="s">
        <v>55</v>
      </c>
      <c r="S137" s="32"/>
      <c r="T137" s="25"/>
      <c r="U137" s="32"/>
      <c r="V137" s="32"/>
      <c r="W137" s="25" t="s">
        <v>55</v>
      </c>
      <c r="X137" s="32"/>
      <c r="Y137" s="32"/>
      <c r="Z137" s="25"/>
      <c r="AA137" s="32"/>
      <c r="AB137" s="32"/>
      <c r="AC137" s="25"/>
      <c r="AD137" s="25"/>
      <c r="AE137" s="32"/>
    </row>
    <row r="138" spans="1:31" ht="173.25" x14ac:dyDescent="0.25">
      <c r="A138" s="44">
        <v>112</v>
      </c>
      <c r="B138" s="30" t="s">
        <v>71</v>
      </c>
      <c r="C138" s="44" t="s">
        <v>737</v>
      </c>
      <c r="D138" s="31" t="s">
        <v>753</v>
      </c>
      <c r="E138" s="42" t="s">
        <v>754</v>
      </c>
      <c r="F138" s="25" t="s">
        <v>90</v>
      </c>
      <c r="G138" s="32" t="s">
        <v>755</v>
      </c>
      <c r="H138" s="26" t="s">
        <v>756</v>
      </c>
      <c r="I138" s="32" t="s">
        <v>757</v>
      </c>
      <c r="J138" s="32" t="s">
        <v>758</v>
      </c>
      <c r="K138" s="26" t="s">
        <v>759</v>
      </c>
      <c r="L138" s="57" t="s">
        <v>760</v>
      </c>
      <c r="M138" s="32"/>
      <c r="N138" s="27">
        <v>4</v>
      </c>
      <c r="O138" s="32"/>
      <c r="P138" s="32"/>
      <c r="Q138" s="25"/>
      <c r="R138" s="32"/>
      <c r="S138" s="32"/>
      <c r="T138" s="25"/>
      <c r="U138" s="32"/>
      <c r="V138" s="24" t="s">
        <v>55</v>
      </c>
      <c r="W138" s="25"/>
      <c r="X138" s="24" t="s">
        <v>55</v>
      </c>
      <c r="Y138" s="32"/>
      <c r="Z138" s="25"/>
      <c r="AA138" s="32"/>
      <c r="AB138" s="32"/>
      <c r="AC138" s="25"/>
      <c r="AD138" s="25"/>
      <c r="AE138" s="32"/>
    </row>
    <row r="139" spans="1:31" ht="94.5" x14ac:dyDescent="0.25">
      <c r="A139" s="44">
        <v>113</v>
      </c>
      <c r="B139" s="30" t="s">
        <v>71</v>
      </c>
      <c r="C139" s="44" t="s">
        <v>737</v>
      </c>
      <c r="D139" s="31" t="s">
        <v>761</v>
      </c>
      <c r="E139" s="42" t="s">
        <v>762</v>
      </c>
      <c r="F139" s="25" t="s">
        <v>76</v>
      </c>
      <c r="G139" s="32"/>
      <c r="H139" s="26"/>
      <c r="I139" s="32" t="s">
        <v>763</v>
      </c>
      <c r="J139" s="25" t="s">
        <v>52</v>
      </c>
      <c r="K139" s="55" t="s">
        <v>764</v>
      </c>
      <c r="L139" s="32" t="s">
        <v>765</v>
      </c>
      <c r="M139" s="32"/>
      <c r="N139" s="27">
        <v>4</v>
      </c>
      <c r="O139" s="32"/>
      <c r="P139" s="32"/>
      <c r="Q139" s="25"/>
      <c r="R139" s="24" t="s">
        <v>55</v>
      </c>
      <c r="S139" s="32"/>
      <c r="T139" s="25"/>
      <c r="U139" s="32"/>
      <c r="V139" s="32"/>
      <c r="W139" s="25" t="s">
        <v>55</v>
      </c>
      <c r="X139" s="32"/>
      <c r="Y139" s="32"/>
      <c r="Z139" s="25"/>
      <c r="AA139" s="32"/>
      <c r="AB139" s="32"/>
      <c r="AC139" s="25"/>
      <c r="AD139" s="25"/>
      <c r="AE139" s="32"/>
    </row>
    <row r="140" spans="1:31" s="15" customFormat="1" ht="252" x14ac:dyDescent="0.25">
      <c r="A140" s="44">
        <v>114</v>
      </c>
      <c r="B140" s="30" t="s">
        <v>71</v>
      </c>
      <c r="C140" s="44" t="s">
        <v>737</v>
      </c>
      <c r="D140" s="31" t="s">
        <v>766</v>
      </c>
      <c r="E140" s="42" t="s">
        <v>767</v>
      </c>
      <c r="F140" s="25" t="s">
        <v>90</v>
      </c>
      <c r="G140" s="32" t="s">
        <v>768</v>
      </c>
      <c r="H140" s="26" t="s">
        <v>769</v>
      </c>
      <c r="I140" s="32" t="s">
        <v>770</v>
      </c>
      <c r="J140" s="25" t="s">
        <v>52</v>
      </c>
      <c r="K140" s="26" t="s">
        <v>771</v>
      </c>
      <c r="L140" s="57" t="s">
        <v>772</v>
      </c>
      <c r="M140" s="32"/>
      <c r="N140" s="27">
        <v>4</v>
      </c>
      <c r="O140" s="32"/>
      <c r="P140" s="32"/>
      <c r="Q140" s="25"/>
      <c r="R140" s="32"/>
      <c r="S140" s="32"/>
      <c r="T140" s="25"/>
      <c r="U140" s="32"/>
      <c r="V140" s="32"/>
      <c r="W140" s="25" t="s">
        <v>55</v>
      </c>
      <c r="X140" s="24" t="s">
        <v>55</v>
      </c>
      <c r="Y140" s="24" t="s">
        <v>55</v>
      </c>
      <c r="Z140" s="25"/>
      <c r="AA140" s="32"/>
      <c r="AB140" s="32"/>
      <c r="AC140" s="25"/>
      <c r="AD140" s="25"/>
      <c r="AE140" s="32"/>
    </row>
    <row r="141" spans="1:31" s="13" customFormat="1" ht="14.45" customHeight="1" x14ac:dyDescent="0.25">
      <c r="A141" s="18"/>
      <c r="B141" s="20" t="s">
        <v>71</v>
      </c>
      <c r="C141" s="18" t="s">
        <v>773</v>
      </c>
      <c r="D141" s="22" t="s">
        <v>774</v>
      </c>
      <c r="E141" s="48"/>
      <c r="F141" s="48"/>
      <c r="G141" s="62"/>
      <c r="H141" s="62"/>
      <c r="I141" s="62"/>
      <c r="J141" s="62"/>
      <c r="K141" s="62"/>
      <c r="L141" s="62"/>
      <c r="M141" s="48"/>
      <c r="N141" s="19"/>
      <c r="O141" s="48"/>
      <c r="P141" s="48"/>
      <c r="Q141" s="48"/>
      <c r="R141" s="48"/>
      <c r="S141" s="48"/>
      <c r="T141" s="48"/>
      <c r="U141" s="48"/>
      <c r="V141" s="48"/>
      <c r="W141" s="48"/>
      <c r="X141" s="48"/>
      <c r="Y141" s="48"/>
      <c r="Z141" s="48"/>
      <c r="AA141" s="48"/>
      <c r="AB141" s="48"/>
      <c r="AC141" s="48"/>
      <c r="AD141" s="48"/>
      <c r="AE141" s="48"/>
    </row>
    <row r="142" spans="1:31" s="15" customFormat="1" ht="157.5" x14ac:dyDescent="0.25">
      <c r="A142" s="44">
        <v>115</v>
      </c>
      <c r="B142" s="30" t="s">
        <v>71</v>
      </c>
      <c r="C142" s="44" t="s">
        <v>773</v>
      </c>
      <c r="D142" s="31" t="s">
        <v>775</v>
      </c>
      <c r="E142" s="42" t="s">
        <v>776</v>
      </c>
      <c r="F142" s="25" t="s">
        <v>76</v>
      </c>
      <c r="G142" s="32"/>
      <c r="H142" s="26"/>
      <c r="I142" s="32" t="s">
        <v>777</v>
      </c>
      <c r="J142" s="57" t="s">
        <v>778</v>
      </c>
      <c r="K142" s="26" t="s">
        <v>779</v>
      </c>
      <c r="L142" s="32" t="s">
        <v>780</v>
      </c>
      <c r="M142" s="32"/>
      <c r="N142" s="27">
        <v>4</v>
      </c>
      <c r="O142" s="32"/>
      <c r="P142" s="32"/>
      <c r="Q142" s="25" t="s">
        <v>55</v>
      </c>
      <c r="R142" s="32"/>
      <c r="S142" s="32"/>
      <c r="T142" s="25"/>
      <c r="U142" s="32"/>
      <c r="V142" s="32"/>
      <c r="W142" s="25"/>
      <c r="X142" s="32"/>
      <c r="Y142" s="24" t="s">
        <v>55</v>
      </c>
      <c r="Z142" s="25"/>
      <c r="AA142" s="32"/>
      <c r="AB142" s="32"/>
      <c r="AC142" s="25"/>
      <c r="AD142" s="25"/>
      <c r="AE142" s="32"/>
    </row>
    <row r="143" spans="1:31" s="15" customFormat="1" ht="126" x14ac:dyDescent="0.25">
      <c r="A143" s="44">
        <v>116</v>
      </c>
      <c r="B143" s="30" t="s">
        <v>71</v>
      </c>
      <c r="C143" s="44" t="s">
        <v>773</v>
      </c>
      <c r="D143" s="31" t="s">
        <v>781</v>
      </c>
      <c r="E143" s="42" t="s">
        <v>782</v>
      </c>
      <c r="F143" s="25" t="s">
        <v>76</v>
      </c>
      <c r="G143" s="32"/>
      <c r="H143" s="26"/>
      <c r="I143" s="32" t="s">
        <v>783</v>
      </c>
      <c r="J143" s="57" t="s">
        <v>784</v>
      </c>
      <c r="K143" s="26" t="s">
        <v>785</v>
      </c>
      <c r="L143" s="32" t="s">
        <v>786</v>
      </c>
      <c r="M143" s="32"/>
      <c r="N143" s="27">
        <v>4</v>
      </c>
      <c r="O143" s="32"/>
      <c r="P143" s="32"/>
      <c r="Q143" s="25"/>
      <c r="R143" s="32"/>
      <c r="S143" s="24" t="s">
        <v>55</v>
      </c>
      <c r="T143" s="25"/>
      <c r="U143" s="32"/>
      <c r="V143" s="32"/>
      <c r="W143" s="25"/>
      <c r="X143" s="32"/>
      <c r="Y143" s="32"/>
      <c r="Z143" s="25"/>
      <c r="AA143" s="32"/>
      <c r="AB143" s="32"/>
      <c r="AC143" s="25"/>
      <c r="AD143" s="25"/>
      <c r="AE143" s="32"/>
    </row>
    <row r="144" spans="1:31" s="15" customFormat="1" ht="78.75" x14ac:dyDescent="0.25">
      <c r="A144" s="44">
        <v>117</v>
      </c>
      <c r="B144" s="30" t="s">
        <v>71</v>
      </c>
      <c r="C144" s="44" t="s">
        <v>773</v>
      </c>
      <c r="D144" s="31" t="s">
        <v>787</v>
      </c>
      <c r="E144" s="42" t="s">
        <v>788</v>
      </c>
      <c r="F144" s="25" t="s">
        <v>76</v>
      </c>
      <c r="G144" s="32"/>
      <c r="H144" s="26"/>
      <c r="I144" s="32" t="s">
        <v>789</v>
      </c>
      <c r="J144" s="57" t="s">
        <v>790</v>
      </c>
      <c r="K144" s="25" t="s">
        <v>52</v>
      </c>
      <c r="L144" s="32" t="s">
        <v>791</v>
      </c>
      <c r="M144" s="32"/>
      <c r="N144" s="27">
        <v>3</v>
      </c>
      <c r="O144" s="32"/>
      <c r="P144" s="32"/>
      <c r="Q144" s="25"/>
      <c r="R144" s="24" t="s">
        <v>55</v>
      </c>
      <c r="S144" s="32"/>
      <c r="T144" s="25"/>
      <c r="U144" s="32"/>
      <c r="V144" s="32"/>
      <c r="W144" s="25"/>
      <c r="X144" s="32"/>
      <c r="Y144" s="24" t="s">
        <v>55</v>
      </c>
      <c r="Z144" s="25"/>
      <c r="AA144" s="32"/>
      <c r="AB144" s="32"/>
      <c r="AC144" s="25"/>
      <c r="AD144" s="25"/>
      <c r="AE144" s="32"/>
    </row>
    <row r="145" spans="1:31" s="13" customFormat="1" ht="14.45" customHeight="1" x14ac:dyDescent="0.25">
      <c r="A145" s="18"/>
      <c r="B145" s="20" t="s">
        <v>71</v>
      </c>
      <c r="C145" s="18" t="s">
        <v>792</v>
      </c>
      <c r="D145" s="22" t="s">
        <v>793</v>
      </c>
      <c r="E145" s="48"/>
      <c r="F145" s="48"/>
      <c r="G145" s="62"/>
      <c r="H145" s="62"/>
      <c r="I145" s="62"/>
      <c r="J145" s="62"/>
      <c r="K145" s="62"/>
      <c r="L145" s="62"/>
      <c r="M145" s="48"/>
      <c r="N145" s="19"/>
      <c r="O145" s="48"/>
      <c r="P145" s="48"/>
      <c r="Q145" s="48"/>
      <c r="R145" s="48"/>
      <c r="S145" s="48"/>
      <c r="T145" s="48"/>
      <c r="U145" s="48"/>
      <c r="V145" s="48"/>
      <c r="W145" s="48"/>
      <c r="X145" s="48"/>
      <c r="Y145" s="48"/>
      <c r="Z145" s="48"/>
      <c r="AA145" s="48"/>
      <c r="AB145" s="48"/>
      <c r="AC145" s="48"/>
      <c r="AD145" s="48"/>
      <c r="AE145" s="48"/>
    </row>
    <row r="146" spans="1:31" s="15" customFormat="1" ht="283.5" x14ac:dyDescent="0.25">
      <c r="A146" s="44">
        <v>118</v>
      </c>
      <c r="B146" s="30" t="s">
        <v>71</v>
      </c>
      <c r="C146" s="44" t="s">
        <v>792</v>
      </c>
      <c r="D146" s="31" t="s">
        <v>794</v>
      </c>
      <c r="E146" s="42" t="s">
        <v>795</v>
      </c>
      <c r="F146" s="25" t="s">
        <v>236</v>
      </c>
      <c r="G146" s="32"/>
      <c r="H146" s="26"/>
      <c r="I146" s="32" t="s">
        <v>796</v>
      </c>
      <c r="J146" s="32" t="s">
        <v>797</v>
      </c>
      <c r="K146" s="55" t="s">
        <v>798</v>
      </c>
      <c r="L146" s="32" t="s">
        <v>799</v>
      </c>
      <c r="M146" s="32"/>
      <c r="N146" s="27">
        <v>4</v>
      </c>
      <c r="O146" s="32"/>
      <c r="P146" s="32"/>
      <c r="Q146" s="25"/>
      <c r="R146" s="32"/>
      <c r="S146" s="32"/>
      <c r="T146" s="25"/>
      <c r="U146" s="32"/>
      <c r="V146" s="32"/>
      <c r="W146" s="25" t="s">
        <v>55</v>
      </c>
      <c r="X146" s="24" t="s">
        <v>55</v>
      </c>
      <c r="Y146" s="24" t="s">
        <v>55</v>
      </c>
      <c r="Z146" s="25"/>
      <c r="AA146" s="32"/>
      <c r="AB146" s="32"/>
      <c r="AC146" s="25"/>
      <c r="AD146" s="25"/>
      <c r="AE146" s="32"/>
    </row>
    <row r="147" spans="1:31" ht="15.75" x14ac:dyDescent="0.25">
      <c r="A147" s="49"/>
      <c r="B147" s="49"/>
      <c r="C147" s="49"/>
      <c r="D147" s="50"/>
      <c r="E147" s="51"/>
      <c r="F147" s="49"/>
      <c r="G147" s="51"/>
      <c r="H147" s="51"/>
      <c r="I147" s="51"/>
      <c r="J147" s="51"/>
      <c r="K147" s="51"/>
      <c r="L147" s="51"/>
      <c r="M147" s="52" t="s">
        <v>800</v>
      </c>
      <c r="N147" s="45">
        <f>MAX(N139:N146)</f>
        <v>4</v>
      </c>
      <c r="O147" s="45">
        <f>MAX(N134,N130,N128,N115,N124,N114,N113,N112,N78,N71,N70,N69,N60)</f>
        <v>4</v>
      </c>
      <c r="P147" s="45">
        <f>MAX(N64,N70,N71,N112,N113,N131,N136)</f>
        <v>4</v>
      </c>
      <c r="Q147" s="45">
        <f>MAX(N142,N132,N114,N112,N99,N98,N97,N96,N63)</f>
        <v>4</v>
      </c>
      <c r="R147" s="45">
        <f>MAX(N144,N139,N137,N136,N114,N80,N75,N52,N51,N50,N19)</f>
        <v>4</v>
      </c>
      <c r="S147" s="45">
        <f>MAX(N143)</f>
        <v>4</v>
      </c>
      <c r="T147" s="45">
        <f>MAX(N132,N110,N109,N104,N103,N102,N101,N98,N71,N70,N69,N67,N64)</f>
        <v>4</v>
      </c>
      <c r="U147" s="45">
        <f>MAX(N112)</f>
        <v>2</v>
      </c>
      <c r="V147" s="45">
        <f>MAX(N138,N134,N132,N128,N127,N126,N120,N119,N118,N117,N110,N68,N55,N53)</f>
        <v>4</v>
      </c>
      <c r="W147" s="45">
        <f>MAX(N146,N140,N139,N137,N131,N130,N120,N119,N118,N117,N110,N94,N93,N87,N88,N89,N84,N83,N82,N77,N74,N73,N66,N63,N62,N59,N58,N54,N57,N49,N47,N45,N43,N33,N30,N28,N27,N25,N24,N23,N21,N20,N19,N14,N9)</f>
        <v>4</v>
      </c>
      <c r="X147" s="45">
        <f>MAX(N146,N140,N138,N134,N131,N128,N126,N127,N124,N123,N122,N121,N118,N117,N114,N113,N112,N107,N106,N105,N99,N98,N97,N96,N94,N93,N90,N85,N79,N78,N77,N76,N66,N60,N54,N46,N44,N43,N41,N40,N39,N38,N37,N36,N34,N35,N31,N18,N16,N17,N13,N12,N7,N6,N5,N4)</f>
        <v>4</v>
      </c>
      <c r="Y147" s="45">
        <f>MAX(N146,N144,N142,N140,N127,N126,N123,N122,N114,N121,N101,N99,N98,N97,N96,N63)</f>
        <v>4</v>
      </c>
      <c r="Z147" s="45">
        <f>MAX(N133,N115,N94,N93,N91,N88,N78,N69,N60,N53,N47,N45,N11,N10)</f>
        <v>4</v>
      </c>
      <c r="AA147" s="45">
        <f>MAX(N130,N128,N126,N127,N124,N123,N121,N120,N122,N119,N118,N117,N115,N114,N113,N112)</f>
        <v>4</v>
      </c>
      <c r="AB147" s="45">
        <f>MAX(N55,N54,N53,N52,N51,N50,N49,N25,N24,N23)</f>
        <v>3</v>
      </c>
      <c r="AC147" s="45">
        <f>MAX(N45,N35,N7)</f>
        <v>3</v>
      </c>
      <c r="AD147" s="45">
        <f>MAX(N45,N35,N7)</f>
        <v>3</v>
      </c>
      <c r="AE147" s="45">
        <f>MAX(N134,N133,N62,N60,N34)</f>
        <v>4</v>
      </c>
    </row>
    <row r="148" spans="1:31" ht="15.75" x14ac:dyDescent="0.25">
      <c r="A148" s="49"/>
      <c r="B148" s="49"/>
      <c r="C148" s="49"/>
      <c r="D148" s="50"/>
      <c r="E148" s="51"/>
      <c r="F148" s="49"/>
      <c r="G148" s="51"/>
      <c r="H148" s="51"/>
      <c r="I148" s="51"/>
      <c r="J148" s="51"/>
      <c r="K148" s="51"/>
      <c r="L148" s="51"/>
      <c r="M148" s="53" t="s">
        <v>801</v>
      </c>
      <c r="N148" s="46">
        <f>AVERAGE(N4:N146)</f>
        <v>2.7948717948717947</v>
      </c>
      <c r="O148" s="54">
        <f>SUM(N134,N130,N128,N115,N124,N114,N113,N112,N78,N71,N70,N69,N60)/COUNTA(O14:O146)</f>
        <v>3.2307692307692308</v>
      </c>
      <c r="P148" s="43">
        <f>SUM(N64,N70,N71,N112,N113,N131,N136)/COUNTA(P14:P146)</f>
        <v>3.1428571428571428</v>
      </c>
      <c r="Q148" s="43">
        <f>SUM(N142,N132,N114,N112,N99,N98,N97,N96,N63)/COUNTA(Q14:Q146)</f>
        <v>3</v>
      </c>
      <c r="R148" s="54">
        <f>SUM(N144,N139,N137,N136,N114,N80,N75,N52,N51,N50,N19)/COUNTA(R14:R146)</f>
        <v>2.9090909090909092</v>
      </c>
      <c r="S148" s="43">
        <f>SUM(N143)/COUNTA(S14:S146)</f>
        <v>4</v>
      </c>
      <c r="T148" s="43">
        <f>SUM(N132,N110,N109,N104,N103,N102,N101,N98,N71,N70,N69,N67,N64)/COUNTA(T14:T146)</f>
        <v>2.5384615384615383</v>
      </c>
      <c r="U148" s="54">
        <f>SUM(N112)/COUNTA(U14:U146)</f>
        <v>2</v>
      </c>
      <c r="V148" s="43">
        <f>SUM(N138,N134,N132,N128,N127,N126,N120,N119,N118,N117,N110,N68,N55,N53)/COUNTA(V14:V146)</f>
        <v>2.8571428571428572</v>
      </c>
      <c r="W148" s="43">
        <f>SUM(TN146,N140,N139,N137,N131,N130,N120,N119,N118,N117,N110,N94,N93,N87,N88,N89,N84,N83,N82,N77,N74,N73,N66,N63,N62,N59,N58,N54,N57,N49,N47,N45,N43,N33,N30,N28,N27,N25,N24,N23,N21,N20,N19,N14,N9)/COUNTA(W14:W146)</f>
        <v>2.7727272727272729</v>
      </c>
      <c r="X148" s="43">
        <f>SUM(N146,N140,N138,N134,N131,N128,N126,N127,N124,N123,N122,N121,N118,N117,N114,N113,N112,N107,N106,N105,N99,N98,N97,N96,N94,N93,N90,N85,N79,N78,N77,N76,N66,N60,N54,N46,N44,N43,N41,N40,N39,N38,N37,N36,N34,N35,N31,N18,N16,N17,N13,N12,N7,N6,N5,N4)/COUNTA(X14:X146)</f>
        <v>3.06</v>
      </c>
      <c r="Y148" s="43">
        <f>SUM(N146,N144,N142,N140,N127,N126,N123,N122,N114,N121,N101,N99,N98,N97,N96,N63)/COUNTA(Y14:Y146)</f>
        <v>3.375</v>
      </c>
      <c r="Z148" s="43">
        <f>SUM(N133,N115,N94,N93,N91,N88,N78,N69,N60,N53,N47,N45,N11,N10)/COUNTA(Z14:Z146)</f>
        <v>3.9166666666666665</v>
      </c>
      <c r="AA148" s="54">
        <f>SUM(N130,N128,N126,N127,N124,N123,N121,N120,N122,N119,N118,N117,N115,N114,N113,N112)/COUNTA(AA14:AA146)</f>
        <v>3</v>
      </c>
      <c r="AB148" s="43">
        <f>SUM(N55,N54,N53,N52,N51,N50,N49,N25,N24,N23)/COUNTA(AB14:AB146)</f>
        <v>2.1</v>
      </c>
      <c r="AC148" s="43">
        <f>SUM(N45,N35,N7)/COUNTA(AC14:AC146)</f>
        <v>3.5</v>
      </c>
      <c r="AD148" s="43">
        <f>SUM(N45,N35,N7)/COUNTA(AD14:AD146)</f>
        <v>3.5</v>
      </c>
      <c r="AE148" s="43">
        <f>SUM(N134,N133,N62,N60,N34)/COUNTA(AE14:AE146)</f>
        <v>3.2</v>
      </c>
    </row>
    <row r="151" spans="1:31" x14ac:dyDescent="0.25">
      <c r="O151" s="64"/>
    </row>
  </sheetData>
  <sheetProtection algorithmName="SHA-512" hashValue="jS1fxARVNnLkzzJLDYM1+jBec4mwt1m62nIkdlcYw4zOiUJupBFsEaaJq81/xz67pMHcGJjQLFyeAmFkcweWsw==" saltValue="J07dIqSeMLvBcJntAGTsMg==" spinCount="100000" sheet="1" objects="1" scenarios="1"/>
  <autoFilter ref="A1:H146" xr:uid="{E67813E9-C0FE-45A2-BFE4-3EBBA86D5BFC}">
    <filterColumn colId="6" showButton="0"/>
  </autoFilter>
  <mergeCells count="9">
    <mergeCell ref="B1:D1"/>
    <mergeCell ref="A1:A2"/>
    <mergeCell ref="E1:E2"/>
    <mergeCell ref="O1:AE1"/>
    <mergeCell ref="F1:F2"/>
    <mergeCell ref="G1:H1"/>
    <mergeCell ref="M1:M2"/>
    <mergeCell ref="I2:L2"/>
    <mergeCell ref="I1:L1"/>
  </mergeCells>
  <phoneticPr fontId="5" type="noConversion"/>
  <conditionalFormatting sqref="F4:F146">
    <cfRule type="containsText" dxfId="2" priority="1" operator="containsText" text="částečně">
      <formula>NOT(ISERROR(SEARCH("částečně",F4)))</formula>
    </cfRule>
    <cfRule type="containsText" dxfId="1" priority="2" operator="containsText" text="ne">
      <formula>NOT(ISERROR(SEARCH("ne",F4)))</formula>
    </cfRule>
    <cfRule type="containsText" dxfId="0" priority="3" operator="containsText" text="ano">
      <formula>NOT(ISERROR(SEARCH("ano",F4)))</formula>
    </cfRule>
  </conditionalFormatting>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5FE0C75DF93594D9D808244A59C5B64" ma:contentTypeVersion="13" ma:contentTypeDescription="Create a new document." ma:contentTypeScope="" ma:versionID="d9f3bda43d273bf8d7afb7c3e1e8922c">
  <xsd:schema xmlns:xsd="http://www.w3.org/2001/XMLSchema" xmlns:xs="http://www.w3.org/2001/XMLSchema" xmlns:p="http://schemas.microsoft.com/office/2006/metadata/properties" xmlns:ns2="5940cb2e-7e41-4e33-8d84-5a47c3cd5204" xmlns:ns3="90158d9c-6c51-4cb4-958a-7646a23bc6b2" targetNamespace="http://schemas.microsoft.com/office/2006/metadata/properties" ma:root="true" ma:fieldsID="94e0479e9b92a5febc077e7c8d1d21f1" ns2:_="" ns3:_="">
    <xsd:import namespace="5940cb2e-7e41-4e33-8d84-5a47c3cd5204"/>
    <xsd:import namespace="90158d9c-6c51-4cb4-958a-7646a23bc6b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40cb2e-7e41-4e33-8d84-5a47c3cd52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f4361e7-a7fe-4826-9a1b-7cb0008cdd6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0158d9c-6c51-4cb4-958a-7646a23bc6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d15a586-93d7-416f-8253-f908777b488f}" ma:internalName="TaxCatchAll" ma:showField="CatchAllData" ma:web="90158d9c-6c51-4cb4-958a-7646a23bc6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40cb2e-7e41-4e33-8d84-5a47c3cd5204">
      <Terms xmlns="http://schemas.microsoft.com/office/infopath/2007/PartnerControls"/>
    </lcf76f155ced4ddcb4097134ff3c332f>
    <TaxCatchAll xmlns="90158d9c-6c51-4cb4-958a-7646a23bc6b2" xsi:nil="true"/>
  </documentManagement>
</p:properties>
</file>

<file path=customXml/itemProps1.xml><?xml version="1.0" encoding="utf-8"?>
<ds:datastoreItem xmlns:ds="http://schemas.openxmlformats.org/officeDocument/2006/customXml" ds:itemID="{B8680ABE-EAE3-4689-8507-8FB1CD5E1563}">
  <ds:schemaRefs>
    <ds:schemaRef ds:uri="http://schemas.microsoft.com/sharepoint/v3/contenttype/forms"/>
  </ds:schemaRefs>
</ds:datastoreItem>
</file>

<file path=customXml/itemProps2.xml><?xml version="1.0" encoding="utf-8"?>
<ds:datastoreItem xmlns:ds="http://schemas.openxmlformats.org/officeDocument/2006/customXml" ds:itemID="{D36DC1E4-A60D-423B-8953-3F5674E51FEF}"/>
</file>

<file path=customXml/itemProps3.xml><?xml version="1.0" encoding="utf-8"?>
<ds:datastoreItem xmlns:ds="http://schemas.openxmlformats.org/officeDocument/2006/customXml" ds:itemID="{6176E7C1-9752-4C8B-A882-1C58E9C34327}">
  <ds:schemaRefs>
    <ds:schemaRef ds:uri="http://schemas.microsoft.com/office/2006/metadata/properties"/>
    <ds:schemaRef ds:uri="http://schemas.microsoft.com/office/infopath/2007/PartnerControls"/>
    <ds:schemaRef ds:uri="5940cb2e-7e41-4e33-8d84-5a47c3cd5204"/>
    <ds:schemaRef ds:uri="90158d9c-6c51-4cb4-958a-7646a23bc6b2"/>
  </ds:schemaRefs>
</ds:datastoreItem>
</file>

<file path=docMetadata/LabelInfo.xml><?xml version="1.0" encoding="utf-8"?>
<clbl:labelList xmlns:clbl="http://schemas.microsoft.com/office/2020/mipLabelMetadata">
  <clbl:label id="{d0138fd3-fe89-4f37-afdd-65bd30f6e5c1}" enabled="1" method="Privileged" siteId="{f9f8419e-c286-461b-9e6d-0ba6b1d5234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Verze</vt:lpstr>
      <vt:lpstr>Katalog opatření</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Fargačová Tamara</dc:creator>
  <cp:keywords/>
  <dc:description/>
  <cp:lastModifiedBy>Kroupová Hana</cp:lastModifiedBy>
  <cp:revision/>
  <dcterms:created xsi:type="dcterms:W3CDTF">2022-03-18T06:59:56Z</dcterms:created>
  <dcterms:modified xsi:type="dcterms:W3CDTF">2026-10-02T12:47:28Z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0x01010085FE0C75DF93594D9D808244A59C5B64</vt:lpwstr>
  </property>
  <property fmtid="{D5CDD505-2E9C-101B-9397-08002B2CF9AE}" pid="3" name="Order">
    <vt:r8>544600</vt:r8>
  </property>
  <property fmtid="{D5CDD505-2E9C-101B-9397-08002B2CF9AE}" pid="4" name="MediaServiceImageTags">
    <vt:lpwstr/>
  </property>
</Properties>
</file>